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1"/>
  <workbookPr saveExternalLinkValues="0" codeName="ThisWorkbook"/>
  <mc:AlternateContent xmlns:mc="http://schemas.openxmlformats.org/markup-compatibility/2006">
    <mc:Choice Requires="x15">
      <x15ac:absPath xmlns:x15ac="http://schemas.microsoft.com/office/spreadsheetml/2010/11/ac" url="/Users/bchestn2/Downloads/"/>
    </mc:Choice>
  </mc:AlternateContent>
  <xr:revisionPtr revIDLastSave="0" documentId="8_{C2BD1DF9-B7AB-AD45-B681-E44D21D6CACF}" xr6:coauthVersionLast="47" xr6:coauthVersionMax="47" xr10:uidLastSave="{00000000-0000-0000-0000-000000000000}"/>
  <bookViews>
    <workbookView xWindow="0" yWindow="500" windowWidth="23260" windowHeight="12580" tabRatio="721" xr2:uid="{00000000-000D-0000-FFFF-FFFF00000000}"/>
  </bookViews>
  <sheets>
    <sheet name="Instructions" sheetId="17" r:id="rId1"/>
    <sheet name="Expense Report Totals" sheetId="9" r:id="rId2"/>
    <sheet name="Mileage and Other" sheetId="14" r:id="rId3"/>
    <sheet name="Per Diem Calculator" sheetId="16" r:id="rId4"/>
    <sheet name="PERDIEM" sheetId="6" state="hidden" r:id="rId5"/>
  </sheets>
  <externalReferences>
    <externalReference r:id="rId6"/>
    <externalReference r:id="rId7"/>
    <externalReference r:id="rId8"/>
  </externalReferences>
  <definedNames>
    <definedName name="breakfast" localSheetId="3">'Per Diem Calculator'!$R$18:$R$37</definedName>
    <definedName name="breakfast">#REF!</definedName>
    <definedName name="dinner" localSheetId="3">'Per Diem Calculator'!$T$18:$T$37</definedName>
    <definedName name="dinner">#REF!</definedName>
    <definedName name="EmpandNonAccts">PERDIEM!$A$309:$V$318</definedName>
    <definedName name="foreign_table" localSheetId="1">'[1]per diem tables'!$A$14:$F$279</definedName>
    <definedName name="foreign_table" localSheetId="3">'[2]per diem tables'!#REF!</definedName>
    <definedName name="foreign_table">PERDIEM!#REF!</definedName>
    <definedName name="Incidentals" localSheetId="3">'Per Diem Calculator'!$U$18:$U$37</definedName>
    <definedName name="Incidentals">#REF!</definedName>
    <definedName name="lunch" localSheetId="3">'Per Diem Calculator'!$S$18:$S$37</definedName>
    <definedName name="lunch">#REF!</definedName>
    <definedName name="Mileage" localSheetId="2">PERDIEM!$X$23:$X$24</definedName>
    <definedName name="Mileage">PERDIEM!$X$23:$X$24</definedName>
    <definedName name="mileage_rates" localSheetId="2">'Per Diem Calculator'!$X$15:$X$16</definedName>
    <definedName name="NonEmpAcct">PERDIEM!$A$292:$V$298</definedName>
    <definedName name="Per_Diem_Calculator_Tool__Instructions" localSheetId="3">[2]Instructions!#REF!</definedName>
    <definedName name="Per_Diem_Calculator_Tool__Instructions">#REF!</definedName>
    <definedName name="Per_Diem_Calculator_Tool_Instructions">#REF!</definedName>
    <definedName name="Per_diem_table" localSheetId="1">'[3]per diem table'!$B$2:$F$8</definedName>
    <definedName name="Per_diem_table" localSheetId="3">'[2]per diem tables'!$B$3:$F$11</definedName>
    <definedName name="Per_diem_table">PERDIEM!$B$3:$F$15</definedName>
    <definedName name="Perdiem">'Expense Report Totals'!$F$7</definedName>
    <definedName name="_xlnm.Print_Area" localSheetId="1">'Expense Report Totals'!$A$1:$P$61</definedName>
    <definedName name="_xlnm.Print_Area" localSheetId="2">'Mileage and Other'!$A$1:$V$48</definedName>
    <definedName name="_xlnm.Print_Area" localSheetId="3">'Per Diem Calculator'!$A$1:$J$38</definedName>
    <definedName name="_xlnm.Print_Area" localSheetId="4">PERDIEM!$A$308:$V$318</definedName>
    <definedName name="_xlnm.Print_Titles" localSheetId="3">'Per Diem Calculator'!$4:$8</definedName>
    <definedName name="TE_Instructions">'[3]per diem table'!$B$2:$F$8</definedName>
    <definedName name="tripday" localSheetId="3">'Per Diem Calculator'!$M$18:$M$37</definedName>
    <definedName name="tripday">#REF!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18" i="16" l="1"/>
  <c r="N29" i="9"/>
  <c r="N25" i="9"/>
  <c r="N23" i="9"/>
  <c r="G33" i="9"/>
  <c r="J4" i="16"/>
  <c r="A18" i="16" s="1"/>
  <c r="J6" i="16"/>
  <c r="R20" i="16"/>
  <c r="S20" i="16"/>
  <c r="T20" i="16"/>
  <c r="R19" i="16"/>
  <c r="S19" i="16"/>
  <c r="T19" i="16"/>
  <c r="R23" i="16"/>
  <c r="S23" i="16"/>
  <c r="T23" i="16"/>
  <c r="R18" i="16"/>
  <c r="S18" i="16"/>
  <c r="T18" i="16"/>
  <c r="N18" i="16"/>
  <c r="B6" i="16"/>
  <c r="B5" i="16"/>
  <c r="C4" i="14"/>
  <c r="U37" i="16"/>
  <c r="T37" i="16"/>
  <c r="S37" i="16"/>
  <c r="R37" i="16"/>
  <c r="U36" i="16"/>
  <c r="T36" i="16"/>
  <c r="S36" i="16"/>
  <c r="R36" i="16"/>
  <c r="U35" i="16"/>
  <c r="T35" i="16"/>
  <c r="S35" i="16"/>
  <c r="R35" i="16"/>
  <c r="U34" i="16"/>
  <c r="T34" i="16"/>
  <c r="S34" i="16"/>
  <c r="R34" i="16"/>
  <c r="U33" i="16"/>
  <c r="T33" i="16"/>
  <c r="S33" i="16"/>
  <c r="R33" i="16"/>
  <c r="U32" i="16"/>
  <c r="T32" i="16"/>
  <c r="S32" i="16"/>
  <c r="R32" i="16"/>
  <c r="U31" i="16"/>
  <c r="T31" i="16"/>
  <c r="S31" i="16"/>
  <c r="R31" i="16"/>
  <c r="U30" i="16"/>
  <c r="T30" i="16"/>
  <c r="S30" i="16"/>
  <c r="R30" i="16"/>
  <c r="U29" i="16"/>
  <c r="T29" i="16"/>
  <c r="S29" i="16"/>
  <c r="R29" i="16"/>
  <c r="U28" i="16"/>
  <c r="T28" i="16"/>
  <c r="S28" i="16"/>
  <c r="R28" i="16"/>
  <c r="U27" i="16"/>
  <c r="T27" i="16"/>
  <c r="S27" i="16"/>
  <c r="R27" i="16"/>
  <c r="U26" i="16"/>
  <c r="T26" i="16"/>
  <c r="S26" i="16"/>
  <c r="R26" i="16"/>
  <c r="U25" i="16"/>
  <c r="T25" i="16"/>
  <c r="S25" i="16"/>
  <c r="R25" i="16"/>
  <c r="U24" i="16"/>
  <c r="T24" i="16"/>
  <c r="S24" i="16"/>
  <c r="R24" i="16"/>
  <c r="U23" i="16"/>
  <c r="U22" i="16"/>
  <c r="T22" i="16"/>
  <c r="S22" i="16"/>
  <c r="R22" i="16"/>
  <c r="U21" i="16"/>
  <c r="T21" i="16"/>
  <c r="S21" i="16"/>
  <c r="R21" i="16"/>
  <c r="U20" i="16"/>
  <c r="U19" i="16"/>
  <c r="U18" i="16"/>
  <c r="P9" i="14"/>
  <c r="T9" i="14" s="1"/>
  <c r="P8" i="14"/>
  <c r="T8" i="14" s="1"/>
  <c r="B4" i="16"/>
  <c r="T46" i="14"/>
  <c r="H44" i="14"/>
  <c r="H35" i="14"/>
  <c r="I33" i="9" s="1"/>
  <c r="T28" i="14"/>
  <c r="I31" i="9" s="1"/>
  <c r="H28" i="14"/>
  <c r="I29" i="9"/>
  <c r="T21" i="14"/>
  <c r="H21" i="14"/>
  <c r="I25" i="9" s="1"/>
  <c r="P14" i="14"/>
  <c r="T14" i="14" s="1"/>
  <c r="P13" i="14"/>
  <c r="T13" i="14" s="1"/>
  <c r="P12" i="14"/>
  <c r="T12" i="14" s="1"/>
  <c r="P11" i="14"/>
  <c r="T11" i="14" s="1"/>
  <c r="P10" i="14"/>
  <c r="T10" i="14" s="1"/>
  <c r="R4" i="14"/>
  <c r="N4" i="14"/>
  <c r="K4" i="14"/>
  <c r="F4" i="14"/>
  <c r="O40" i="9"/>
  <c r="N40" i="9"/>
  <c r="I40" i="9"/>
  <c r="G40" i="9"/>
  <c r="O38" i="9"/>
  <c r="N38" i="9"/>
  <c r="I38" i="9"/>
  <c r="G38" i="9"/>
  <c r="O35" i="9"/>
  <c r="N35" i="9"/>
  <c r="I35" i="9"/>
  <c r="G35" i="9"/>
  <c r="O33" i="9"/>
  <c r="N33" i="9"/>
  <c r="O31" i="9"/>
  <c r="N31" i="9"/>
  <c r="G31" i="9"/>
  <c r="O29" i="9"/>
  <c r="G29" i="9"/>
  <c r="O27" i="9"/>
  <c r="N27" i="9"/>
  <c r="I27" i="9"/>
  <c r="G27" i="9"/>
  <c r="O25" i="9"/>
  <c r="G25" i="9"/>
  <c r="O23" i="9"/>
  <c r="G23" i="9"/>
  <c r="O21" i="9"/>
  <c r="N21" i="9"/>
  <c r="G21" i="9"/>
  <c r="M6" i="16" l="1"/>
  <c r="M20" i="16" s="1"/>
  <c r="T15" i="14"/>
  <c r="I23" i="9" s="1"/>
  <c r="A20" i="16" l="1"/>
  <c r="N26" i="16"/>
  <c r="N27" i="16"/>
  <c r="M25" i="16"/>
  <c r="N31" i="16"/>
  <c r="N34" i="16"/>
  <c r="M31" i="16"/>
  <c r="M28" i="16"/>
  <c r="M32" i="16"/>
  <c r="M19" i="16"/>
  <c r="M34" i="16"/>
  <c r="I34" i="16" s="1"/>
  <c r="N25" i="16"/>
  <c r="N30" i="16"/>
  <c r="N20" i="16"/>
  <c r="I20" i="16" s="1"/>
  <c r="N33" i="16"/>
  <c r="M29" i="16"/>
  <c r="I29" i="16" s="1"/>
  <c r="M23" i="16"/>
  <c r="N35" i="16"/>
  <c r="N24" i="16"/>
  <c r="M33" i="16"/>
  <c r="N19" i="16"/>
  <c r="M27" i="16"/>
  <c r="N37" i="16"/>
  <c r="N28" i="16"/>
  <c r="M37" i="16"/>
  <c r="N21" i="16"/>
  <c r="M24" i="16"/>
  <c r="I24" i="16" s="1"/>
  <c r="N32" i="16"/>
  <c r="N29" i="16"/>
  <c r="M35" i="16"/>
  <c r="I35" i="16" s="1"/>
  <c r="N36" i="16"/>
  <c r="M22" i="16"/>
  <c r="M26" i="16"/>
  <c r="N22" i="16"/>
  <c r="M30" i="16"/>
  <c r="N23" i="16"/>
  <c r="M36" i="16"/>
  <c r="I36" i="16" s="1"/>
  <c r="M21" i="16"/>
  <c r="A21" i="16" l="1"/>
  <c r="I21" i="16"/>
  <c r="I27" i="16"/>
  <c r="A19" i="16"/>
  <c r="I19" i="16"/>
  <c r="A37" i="16"/>
  <c r="I37" i="16"/>
  <c r="I26" i="16"/>
  <c r="A32" i="16"/>
  <c r="I32" i="16"/>
  <c r="I22" i="16"/>
  <c r="A33" i="16"/>
  <c r="I33" i="16"/>
  <c r="A28" i="16"/>
  <c r="I28" i="16"/>
  <c r="A31" i="16"/>
  <c r="I31" i="16"/>
  <c r="A25" i="16"/>
  <c r="I25" i="16"/>
  <c r="A30" i="16"/>
  <c r="I30" i="16"/>
  <c r="A23" i="16"/>
  <c r="I23" i="16"/>
  <c r="A24" i="16"/>
  <c r="A34" i="16"/>
  <c r="A26" i="16"/>
  <c r="A35" i="16"/>
  <c r="A29" i="16"/>
  <c r="A36" i="16"/>
  <c r="A22" i="16"/>
  <c r="A27" i="16"/>
  <c r="I38" i="16" l="1"/>
  <c r="I21" i="9" s="1"/>
  <c r="O43" i="9" s="1"/>
  <c r="O46" i="9" s="1"/>
  <c r="A14" i="16" l="1"/>
</calcChain>
</file>

<file path=xl/sharedStrings.xml><?xml version="1.0" encoding="utf-8"?>
<sst xmlns="http://schemas.openxmlformats.org/spreadsheetml/2006/main" count="564" uniqueCount="451">
  <si>
    <t>Date</t>
  </si>
  <si>
    <t>Destination:</t>
  </si>
  <si>
    <t>Lunch</t>
  </si>
  <si>
    <t>Dinner</t>
  </si>
  <si>
    <t xml:space="preserve"> </t>
  </si>
  <si>
    <t xml:space="preserve"> Breakfast</t>
  </si>
  <si>
    <t>M&amp;IE Total</t>
  </si>
  <si>
    <t>Incidentals</t>
  </si>
  <si>
    <t>Trip Day</t>
  </si>
  <si>
    <t>Trip End Day</t>
  </si>
  <si>
    <t>Travel Days</t>
  </si>
  <si>
    <t>Last Day</t>
  </si>
  <si>
    <t>Diner</t>
  </si>
  <si>
    <t>Breakfast</t>
  </si>
  <si>
    <t>Exclude</t>
  </si>
  <si>
    <t>Lookup</t>
  </si>
  <si>
    <t>Domestic</t>
  </si>
  <si>
    <t>Business Purpose:</t>
  </si>
  <si>
    <t>Traveler Name:</t>
  </si>
  <si>
    <t>Itemized Per Diem Meals and Incidental Expenses (M&amp;IE)</t>
  </si>
  <si>
    <t>Amount</t>
  </si>
  <si>
    <t>Title</t>
  </si>
  <si>
    <t>Expense Approver Signature</t>
  </si>
  <si>
    <t>Expense Submitter Signature</t>
  </si>
  <si>
    <t>City, State, Zip:</t>
  </si>
  <si>
    <t>Home Address:</t>
  </si>
  <si>
    <t>Account</t>
  </si>
  <si>
    <t>Traveler's Name:</t>
  </si>
  <si>
    <t>Office Phone:</t>
  </si>
  <si>
    <t>Section 1: Expense Submitter and Personal Information</t>
  </si>
  <si>
    <t>Email Address:</t>
  </si>
  <si>
    <t>motorcycle</t>
  </si>
  <si>
    <t>plane</t>
  </si>
  <si>
    <t>In State</t>
  </si>
  <si>
    <t>Out of State</t>
  </si>
  <si>
    <t>International</t>
  </si>
  <si>
    <t>Per Diem
Rate</t>
  </si>
  <si>
    <t>Voucher Number</t>
  </si>
  <si>
    <t>Employee ID # (if known):</t>
  </si>
  <si>
    <t>Budget Manager or PI (Printed Name)</t>
  </si>
  <si>
    <t>Budget Manager or PI Signature</t>
  </si>
  <si>
    <t>Amount or % Split</t>
  </si>
  <si>
    <t>Section 2: Purpose of Trip</t>
  </si>
  <si>
    <t>Expense Name</t>
  </si>
  <si>
    <t>Mileage</t>
  </si>
  <si>
    <t>Meals</t>
  </si>
  <si>
    <t>Parking</t>
  </si>
  <si>
    <t>Postage</t>
  </si>
  <si>
    <t>Study Abroad</t>
  </si>
  <si>
    <t>Hotel</t>
  </si>
  <si>
    <t>Employee-International</t>
  </si>
  <si>
    <t>Employee-Recruiting</t>
  </si>
  <si>
    <t>Non-Employee-Recruiting</t>
  </si>
  <si>
    <t>Employee-Domestic</t>
  </si>
  <si>
    <t>Non-Employee - Domestic</t>
  </si>
  <si>
    <t>ID #</t>
  </si>
  <si>
    <t>Name:</t>
  </si>
  <si>
    <t xml:space="preserve"> From:</t>
  </si>
  <si>
    <t>To:</t>
  </si>
  <si>
    <t>DATE</t>
  </si>
  <si>
    <t>Origin City, State</t>
  </si>
  <si>
    <t>Destination City, State</t>
  </si>
  <si>
    <t>Daily Miles</t>
  </si>
  <si>
    <t xml:space="preserve"> Personal Commute Miles</t>
  </si>
  <si>
    <t>Total Miles</t>
  </si>
  <si>
    <t>Mile Rate</t>
  </si>
  <si>
    <t>TOTAL</t>
  </si>
  <si>
    <t>ITEM/EXPLAIN (attach Receipts)</t>
  </si>
  <si>
    <t>Expense Type</t>
  </si>
  <si>
    <t>Mileage and Other Expenses</t>
  </si>
  <si>
    <t>Mileage (A)</t>
  </si>
  <si>
    <t>TOTAL (A)</t>
  </si>
  <si>
    <t>Parking (B)</t>
  </si>
  <si>
    <t>Rental Car/Fuel ( C )</t>
  </si>
  <si>
    <t>GROUND TRANSPORTATION (Taxi, Shuttle, Limousine)  ( E )</t>
  </si>
  <si>
    <t>Ground Transportation ( E )</t>
  </si>
  <si>
    <t>Registration (G)</t>
  </si>
  <si>
    <t>Subscriptions (H)</t>
  </si>
  <si>
    <t>Memberships (I)</t>
  </si>
  <si>
    <t>Postage (K)</t>
  </si>
  <si>
    <t>Telecom-Local (M)</t>
  </si>
  <si>
    <t>Telecom-Data (N)</t>
  </si>
  <si>
    <t>Other-Operating (L)</t>
  </si>
  <si>
    <t>VISAPAS (O)</t>
  </si>
  <si>
    <t>TOTAL DUE</t>
  </si>
  <si>
    <t>Business Mrg or Grants Office Signature</t>
  </si>
  <si>
    <t>Airfare</t>
  </si>
  <si>
    <t>Ground</t>
  </si>
  <si>
    <t>Car Rental</t>
  </si>
  <si>
    <t>Sub</t>
  </si>
  <si>
    <t>Supplies</t>
  </si>
  <si>
    <t>Operating</t>
  </si>
  <si>
    <t>Tel - Voice</t>
  </si>
  <si>
    <t>Tel - Data</t>
  </si>
  <si>
    <t>DECLARATION OF PREPAID EXPENSE ASSOCIATED WITH THIS TRAVEL</t>
  </si>
  <si>
    <t>NONE</t>
  </si>
  <si>
    <t xml:space="preserve">                                                                        </t>
  </si>
  <si>
    <t/>
  </si>
  <si>
    <t>Select here</t>
  </si>
  <si>
    <t>$1  Int'l</t>
  </si>
  <si>
    <t>$2  Int'l</t>
  </si>
  <si>
    <t>$3  Int'l</t>
  </si>
  <si>
    <t>$4  Int'l</t>
  </si>
  <si>
    <t>$5  Int'l</t>
  </si>
  <si>
    <t>$6  Int'l</t>
  </si>
  <si>
    <t>$7  Int'l</t>
  </si>
  <si>
    <t>$8  Int'l</t>
  </si>
  <si>
    <t>$9  Int'l</t>
  </si>
  <si>
    <t>$10  Int'l</t>
  </si>
  <si>
    <t>$11  Int'l</t>
  </si>
  <si>
    <t>$12  Int'l</t>
  </si>
  <si>
    <t>$13  Int'l</t>
  </si>
  <si>
    <t>$14  Int'l</t>
  </si>
  <si>
    <t>$15  Int'l</t>
  </si>
  <si>
    <t>$16  Int'l</t>
  </si>
  <si>
    <t>$17  Int'l</t>
  </si>
  <si>
    <t>$18  Int'l</t>
  </si>
  <si>
    <t>$19  Int'l</t>
  </si>
  <si>
    <t>$20  Int'l</t>
  </si>
  <si>
    <t>$21  Int'l</t>
  </si>
  <si>
    <t>$22  Int'l</t>
  </si>
  <si>
    <t>$23  Int'l</t>
  </si>
  <si>
    <t>$24  Int'l</t>
  </si>
  <si>
    <t>$25  Int'l</t>
  </si>
  <si>
    <t>$26  Int'l</t>
  </si>
  <si>
    <t>$27  Int'l</t>
  </si>
  <si>
    <t>$28  Int'l</t>
  </si>
  <si>
    <t>$29  Int'l</t>
  </si>
  <si>
    <t>$30  Int'l</t>
  </si>
  <si>
    <t>$31  Int'l</t>
  </si>
  <si>
    <t>$32  Int'l</t>
  </si>
  <si>
    <t>$33  Int'l</t>
  </si>
  <si>
    <t>$34  Int'l</t>
  </si>
  <si>
    <t>$35  Int'l</t>
  </si>
  <si>
    <t>$36  Int'l</t>
  </si>
  <si>
    <t>$37  Int'l</t>
  </si>
  <si>
    <t>$38  Int'l</t>
  </si>
  <si>
    <t>$39  Int'l</t>
  </si>
  <si>
    <t>$40  Int'l</t>
  </si>
  <si>
    <t>$41  Int'l</t>
  </si>
  <si>
    <t>$42  Int'l</t>
  </si>
  <si>
    <t>$43  Int'l</t>
  </si>
  <si>
    <t>$44  Int'l</t>
  </si>
  <si>
    <t>$45  Int'l</t>
  </si>
  <si>
    <t>$46  Int'l</t>
  </si>
  <si>
    <t>$47  Int'l</t>
  </si>
  <si>
    <t>$48  Int'l</t>
  </si>
  <si>
    <t>$49  Int'l</t>
  </si>
  <si>
    <t>$50  Int'l</t>
  </si>
  <si>
    <t>$51  Int'l</t>
  </si>
  <si>
    <t>$52  Int'l</t>
  </si>
  <si>
    <t>$53  Int'l</t>
  </si>
  <si>
    <t>$54  Int'l</t>
  </si>
  <si>
    <t>$55  Int'l</t>
  </si>
  <si>
    <t>$56  Int'l</t>
  </si>
  <si>
    <t>$57  Int'l</t>
  </si>
  <si>
    <t>$58  Int'l</t>
  </si>
  <si>
    <t>$59  Int'l</t>
  </si>
  <si>
    <t>$60  Int'l</t>
  </si>
  <si>
    <t>$61  Int'l</t>
  </si>
  <si>
    <t>$62  Int'l</t>
  </si>
  <si>
    <t>$63  Int'l</t>
  </si>
  <si>
    <t>$64  Int'l</t>
  </si>
  <si>
    <t>$65  Int'l</t>
  </si>
  <si>
    <t>$66  Int'l</t>
  </si>
  <si>
    <t>$67  Int'l</t>
  </si>
  <si>
    <t>$68  Int'l</t>
  </si>
  <si>
    <t>$69  Int'l</t>
  </si>
  <si>
    <t>$70  Int'l</t>
  </si>
  <si>
    <t>$71  Int'l</t>
  </si>
  <si>
    <t>$72  Int'l</t>
  </si>
  <si>
    <t>$73  Int'l</t>
  </si>
  <si>
    <t>$74  Int'l</t>
  </si>
  <si>
    <t>$75  Int'l</t>
  </si>
  <si>
    <t>$76  Int'l</t>
  </si>
  <si>
    <t>$77  Int'l</t>
  </si>
  <si>
    <t>$78  Int'l</t>
  </si>
  <si>
    <t>$79  Int'l</t>
  </si>
  <si>
    <t>$80  Int'l</t>
  </si>
  <si>
    <t>$81  Int'l</t>
  </si>
  <si>
    <t>$82  Int'l</t>
  </si>
  <si>
    <t>$83  Int'l</t>
  </si>
  <si>
    <t>$84  Int'l</t>
  </si>
  <si>
    <t>$85  Int'l</t>
  </si>
  <si>
    <t>$86  Int'l</t>
  </si>
  <si>
    <t>$87  Int'l</t>
  </si>
  <si>
    <t>$88  Int'l</t>
  </si>
  <si>
    <t>$89  Int'l</t>
  </si>
  <si>
    <t>$90  Int'l</t>
  </si>
  <si>
    <t>$91  Int'l</t>
  </si>
  <si>
    <t>$92  Int'l</t>
  </si>
  <si>
    <t>$93  Int'l</t>
  </si>
  <si>
    <t>$94  Int'l</t>
  </si>
  <si>
    <t>$95  Int'l</t>
  </si>
  <si>
    <t>$96  Int'l</t>
  </si>
  <si>
    <t>$97  Int'l</t>
  </si>
  <si>
    <t>$98  Int'l</t>
  </si>
  <si>
    <t>$99  Int'l</t>
  </si>
  <si>
    <t>$100  Int'l</t>
  </si>
  <si>
    <t>$101  Int'l</t>
  </si>
  <si>
    <t>$102  Int'l</t>
  </si>
  <si>
    <t>$103  Int'l</t>
  </si>
  <si>
    <t>$104  Int'l</t>
  </si>
  <si>
    <t>$105  Int'l</t>
  </si>
  <si>
    <t>$106  Int'l</t>
  </si>
  <si>
    <t>$107  Int'l</t>
  </si>
  <si>
    <t>$108  Int'l</t>
  </si>
  <si>
    <t>$109  Int'l</t>
  </si>
  <si>
    <t>$110  Int'l</t>
  </si>
  <si>
    <t>$111  Int'l</t>
  </si>
  <si>
    <t>$112  Int'l</t>
  </si>
  <si>
    <t>$113  Int'l</t>
  </si>
  <si>
    <t>$114  Int'l</t>
  </si>
  <si>
    <t>$115  Int'l</t>
  </si>
  <si>
    <t>$116  Int'l</t>
  </si>
  <si>
    <t>$117  Int'l</t>
  </si>
  <si>
    <t>$118  Int'l</t>
  </si>
  <si>
    <t>$119  Int'l</t>
  </si>
  <si>
    <t>$120  Int'l</t>
  </si>
  <si>
    <t>$121  Int'l</t>
  </si>
  <si>
    <t>$122  Int'l</t>
  </si>
  <si>
    <t>$123  Int'l</t>
  </si>
  <si>
    <t>$124  Int'l</t>
  </si>
  <si>
    <t>$125  Int'l</t>
  </si>
  <si>
    <t>$126  Int'l</t>
  </si>
  <si>
    <t>$127  Int'l</t>
  </si>
  <si>
    <t>$128  Int'l</t>
  </si>
  <si>
    <t>$129  Int'l</t>
  </si>
  <si>
    <t>$130  Int'l</t>
  </si>
  <si>
    <t>$131  Int'l</t>
  </si>
  <si>
    <t>$132  Int'l</t>
  </si>
  <si>
    <t>$133  Int'l</t>
  </si>
  <si>
    <t>$134  Int'l</t>
  </si>
  <si>
    <t>$135  Int'l</t>
  </si>
  <si>
    <t>$136  Int'l</t>
  </si>
  <si>
    <t>$137  Int'l</t>
  </si>
  <si>
    <t>$138  Int'l</t>
  </si>
  <si>
    <t>$139  Int'l</t>
  </si>
  <si>
    <t>$140  Int'l</t>
  </si>
  <si>
    <t>$141  Int'l</t>
  </si>
  <si>
    <t>$142  Int'l</t>
  </si>
  <si>
    <t>$143  Int'l</t>
  </si>
  <si>
    <t>$144  Int'l</t>
  </si>
  <si>
    <t>$145  Int'l</t>
  </si>
  <si>
    <t>$146  Int'l</t>
  </si>
  <si>
    <t>$147  Int'l</t>
  </si>
  <si>
    <t>$148  Int'l</t>
  </si>
  <si>
    <t>$149  Int'l</t>
  </si>
  <si>
    <t>$150  Int'l</t>
  </si>
  <si>
    <t>$151  Int'l</t>
  </si>
  <si>
    <t>$152  Int'l</t>
  </si>
  <si>
    <t>$153  Int'l</t>
  </si>
  <si>
    <t>$154  Int'l</t>
  </si>
  <si>
    <t>$155  Int'l</t>
  </si>
  <si>
    <t>$156  Int'l</t>
  </si>
  <si>
    <t>$157  Int'l</t>
  </si>
  <si>
    <t>$158  Int'l</t>
  </si>
  <si>
    <t>$159  Int'l</t>
  </si>
  <si>
    <t>$160  Int'l</t>
  </si>
  <si>
    <t>$161  Int'l</t>
  </si>
  <si>
    <t>$162  Int'l</t>
  </si>
  <si>
    <t>$163  Int'l</t>
  </si>
  <si>
    <t>$164  Int'l</t>
  </si>
  <si>
    <t>$165  Int'l</t>
  </si>
  <si>
    <t>$166  Int'l</t>
  </si>
  <si>
    <t>$167  Int'l</t>
  </si>
  <si>
    <t>$168  Int'l</t>
  </si>
  <si>
    <t>$169  Int'l</t>
  </si>
  <si>
    <t>$170  Int'l</t>
  </si>
  <si>
    <t>$171  Int'l</t>
  </si>
  <si>
    <t>$172  Int'l</t>
  </si>
  <si>
    <t>$173  Int'l</t>
  </si>
  <si>
    <t>$174  Int'l</t>
  </si>
  <si>
    <t>$175  Int'l</t>
  </si>
  <si>
    <t>$176  Int'l</t>
  </si>
  <si>
    <t>$177  Int'l</t>
  </si>
  <si>
    <t>$178  Int'l</t>
  </si>
  <si>
    <t>$179  Int'l</t>
  </si>
  <si>
    <t>$180  Int'l</t>
  </si>
  <si>
    <t>$181  Int'l</t>
  </si>
  <si>
    <t>$182  Int'l</t>
  </si>
  <si>
    <t>$183  Int'l</t>
  </si>
  <si>
    <t>$184  Int'l</t>
  </si>
  <si>
    <t>$185  Int'l</t>
  </si>
  <si>
    <t>$186  Int'l</t>
  </si>
  <si>
    <t>$187  Int'l</t>
  </si>
  <si>
    <t>$188  Int'l</t>
  </si>
  <si>
    <t>$189  Int'l</t>
  </si>
  <si>
    <t>$190  Int'l</t>
  </si>
  <si>
    <t>$191  Int'l</t>
  </si>
  <si>
    <t>$192  Int'l</t>
  </si>
  <si>
    <t>$193  Int'l</t>
  </si>
  <si>
    <t>$194  Int'l</t>
  </si>
  <si>
    <t>$195  Int'l</t>
  </si>
  <si>
    <t>$196  Int'l</t>
  </si>
  <si>
    <t>$197  Int'l</t>
  </si>
  <si>
    <t>$198  Int'l</t>
  </si>
  <si>
    <t>$199  Int'l</t>
  </si>
  <si>
    <t>$200  Int'l</t>
  </si>
  <si>
    <t>$201  Int'l</t>
  </si>
  <si>
    <t>$202  Int'l</t>
  </si>
  <si>
    <t>$203  Int'l</t>
  </si>
  <si>
    <t>$204  Int'l</t>
  </si>
  <si>
    <t>$205  Int'l</t>
  </si>
  <si>
    <t>$206  Int'l</t>
  </si>
  <si>
    <t>$207  Int'l</t>
  </si>
  <si>
    <t>$208  Int'l</t>
  </si>
  <si>
    <t>$209  Int'l</t>
  </si>
  <si>
    <t>$210  Int'l</t>
  </si>
  <si>
    <t>$211  Int'l</t>
  </si>
  <si>
    <t>$212  Int'l</t>
  </si>
  <si>
    <t>$213  Int'l</t>
  </si>
  <si>
    <t>$214  Int'l</t>
  </si>
  <si>
    <t>$215  Int'l</t>
  </si>
  <si>
    <t>$216  Int'l</t>
  </si>
  <si>
    <t>$217  Int'l</t>
  </si>
  <si>
    <t>$218  Int'l</t>
  </si>
  <si>
    <t>$219  Int'l</t>
  </si>
  <si>
    <t>$220  Int'l</t>
  </si>
  <si>
    <t>$221  Int'l</t>
  </si>
  <si>
    <t>$222  Int'l</t>
  </si>
  <si>
    <t>$223  Int'l</t>
  </si>
  <si>
    <t>$224  Int'l</t>
  </si>
  <si>
    <t>$225  Int'l</t>
  </si>
  <si>
    <t>$226  Int'l</t>
  </si>
  <si>
    <t>$227  Int'l</t>
  </si>
  <si>
    <t>$228  Int'l</t>
  </si>
  <si>
    <t>$229  Int'l</t>
  </si>
  <si>
    <t>$230  Int'l</t>
  </si>
  <si>
    <t>$231  Int'l</t>
  </si>
  <si>
    <t>$232  Int'l</t>
  </si>
  <si>
    <t>$233  Int'l</t>
  </si>
  <si>
    <t>$234  Int'l</t>
  </si>
  <si>
    <t>$235  Int'l</t>
  </si>
  <si>
    <t>$236  Int'l</t>
  </si>
  <si>
    <t>$237  Int'l</t>
  </si>
  <si>
    <t>$238  Int'l</t>
  </si>
  <si>
    <t>$239  Int'l</t>
  </si>
  <si>
    <t>$240  Int'l</t>
  </si>
  <si>
    <t>$241  Int'l</t>
  </si>
  <si>
    <t>$242  Int'l</t>
  </si>
  <si>
    <t>$243  Int'l</t>
  </si>
  <si>
    <t>$244  Int'l</t>
  </si>
  <si>
    <t>$245  Int'l</t>
  </si>
  <si>
    <t>$246  Int'l</t>
  </si>
  <si>
    <t>$247  Int'l</t>
  </si>
  <si>
    <t>$248  Int'l</t>
  </si>
  <si>
    <t>$249  Int'l</t>
  </si>
  <si>
    <t>$250  Int'l</t>
  </si>
  <si>
    <t>$251  Int'l</t>
  </si>
  <si>
    <t>$252  Int'l</t>
  </si>
  <si>
    <t>$253  Int'l</t>
  </si>
  <si>
    <t>$254  Int'l</t>
  </si>
  <si>
    <t>$255  Int'l</t>
  </si>
  <si>
    <t>$256  Int'l</t>
  </si>
  <si>
    <t>$257  Int'l</t>
  </si>
  <si>
    <t>$258  Int'l</t>
  </si>
  <si>
    <t>$259  Int'l</t>
  </si>
  <si>
    <t>$260  Int'l</t>
  </si>
  <si>
    <t>$261  Int'l</t>
  </si>
  <si>
    <t>$262  Int'l</t>
  </si>
  <si>
    <t>$263  Int'l</t>
  </si>
  <si>
    <t>$264  Int'l</t>
  </si>
  <si>
    <t>$265  Int'l</t>
  </si>
  <si>
    <t>$46 Domestic</t>
  </si>
  <si>
    <t>$51 Domestic</t>
  </si>
  <si>
    <t>$56 Domestic</t>
  </si>
  <si>
    <t>$61 Domestic</t>
  </si>
  <si>
    <t>$66 Domestic</t>
  </si>
  <si>
    <t>$71 Domestic</t>
  </si>
  <si>
    <t>Select Here</t>
  </si>
  <si>
    <t>http://www.gsa.gov/portal/content/104877</t>
  </si>
  <si>
    <t>State Travel Policy</t>
  </si>
  <si>
    <t>Trip Name/Destination:</t>
  </si>
  <si>
    <t>Type of Travel:</t>
  </si>
  <si>
    <t>Define Travel:</t>
  </si>
  <si>
    <t>Vendor Number:</t>
  </si>
  <si>
    <t>I do solemnly swear, under criminal penalty of a felony for false statements subject to punishment by fine of not more than $1,000 or by imprisonment of not less than one nor more than five years, that the above statements are true and I have incurred the described expenses and the state use mileage in the discharge of my official duties of the state.</t>
  </si>
  <si>
    <t>Information below is related to this trip but is not reimbursable as payment has been previously made.  
The items below have been prepaid by P-card and/or were paid directly to the vendor.</t>
  </si>
  <si>
    <t>Departure Date:</t>
  </si>
  <si>
    <t>Return Date:</t>
  </si>
  <si>
    <t>SpeedChart (5 digit):</t>
  </si>
  <si>
    <t>Department No or Project ID:</t>
  </si>
  <si>
    <r>
      <t xml:space="preserve">Travel Expense Report Form
</t>
    </r>
    <r>
      <rPr>
        <sz val="12"/>
        <color theme="1"/>
        <rFont val="Arial"/>
        <family val="2"/>
      </rPr>
      <t>(for Non-Employees and Study Abroad use only)</t>
    </r>
  </si>
  <si>
    <t xml:space="preserve">                                                            * Attach MapQuest, Google Map or other related map search as backup.</t>
  </si>
  <si>
    <r>
      <t>Travel Expense Report Form</t>
    </r>
    <r>
      <rPr>
        <b/>
        <sz val="12"/>
        <rFont val="Arial"/>
        <family val="2"/>
      </rPr>
      <t xml:space="preserve">
</t>
    </r>
    <r>
      <rPr>
        <sz val="12"/>
        <rFont val="Arial"/>
        <family val="2"/>
      </rPr>
      <t>(for Non-Employees and Study Abroad use only)</t>
    </r>
  </si>
  <si>
    <t>1. To determine In-State Per Diem Rates for Meals and Incidental Expenses (M&amp;IE), review the "State of Georgia Meal Allowances" document on the following website:</t>
  </si>
  <si>
    <t>2. To determine Out-of-State and/or International Per Diem Rates for  M&amp;IE, review the rates on the following website:</t>
  </si>
  <si>
    <t>If "Yes" please enter the date(s) and (times) that vacation or personal was taking during this trip:</t>
  </si>
  <si>
    <t>SpeedChart</t>
  </si>
  <si>
    <t>Expense Submitter (Printed Name)</t>
  </si>
  <si>
    <t>Approval Authority (Printed Name)</t>
  </si>
  <si>
    <t>Business Mgr or Grants Office  Approval (Printed Name)</t>
  </si>
  <si>
    <t>CASH ADVANCE RETURNED (attach receipt)</t>
  </si>
  <si>
    <t>Section 5:  Allocation</t>
  </si>
  <si>
    <t>Section 6:  Certification and Attestation</t>
  </si>
  <si>
    <t>Section 4:  Other Amounts:  Enter amounts when applicable for Study Abroad Total Expenses and Cash Advances.</t>
  </si>
  <si>
    <t>Yes</t>
  </si>
  <si>
    <t>No</t>
  </si>
  <si>
    <t>Was any of this trip used for vacation or personal time?
Select "Yes "or "No"</t>
  </si>
  <si>
    <t xml:space="preserve">Section 3: Record of Expenses:  Do not enter amounts in grey areas below; these self-populate from data entered in Mileage and Other/Per Diem Calculator worksheets. </t>
  </si>
  <si>
    <r>
      <t xml:space="preserve">Per Diem Calculator Tool </t>
    </r>
    <r>
      <rPr>
        <b/>
        <sz val="12"/>
        <color theme="1"/>
        <rFont val="Arial"/>
        <family val="2"/>
      </rPr>
      <t xml:space="preserve">
</t>
    </r>
    <r>
      <rPr>
        <b/>
        <sz val="10"/>
        <color theme="1"/>
        <rFont val="Arial"/>
        <family val="2"/>
      </rPr>
      <t>Note: Grey areas on this form self-populate as data entered on related worksheet(s).</t>
    </r>
  </si>
  <si>
    <t>VISPAS (O)</t>
  </si>
  <si>
    <t>Other Operating  (L)</t>
  </si>
  <si>
    <t>Telecom - Data (N)</t>
  </si>
  <si>
    <t>Telecom - Local (M)</t>
  </si>
  <si>
    <t>Other Supplies / Materials (J)</t>
  </si>
  <si>
    <t>Other-Supplies / Materials (J)</t>
  </si>
  <si>
    <t>Hotel / Lodging (F)</t>
  </si>
  <si>
    <t>RELATED EXPENSES (G-O)</t>
  </si>
  <si>
    <t>RENTAL CAR / FUEL ( C )</t>
  </si>
  <si>
    <r>
      <t xml:space="preserve">MILEAGE (A): </t>
    </r>
    <r>
      <rPr>
        <i/>
        <sz val="18"/>
        <color indexed="8"/>
        <rFont val="Arial"/>
        <family val="2"/>
      </rPr>
      <t>Odometer Readings are no longer required.  
If you would like to use this method please place readings on a separate sheet and transfer the total to the Daily Miles Column.</t>
    </r>
  </si>
  <si>
    <t>PARKING (B)</t>
  </si>
  <si>
    <t>AIRFARE / BAGGAGE (D)</t>
  </si>
  <si>
    <r>
      <t>HOTEL / LODGING (</t>
    </r>
    <r>
      <rPr>
        <b/>
        <i/>
        <sz val="18"/>
        <color indexed="8"/>
        <rFont val="Arial"/>
        <family val="2"/>
      </rPr>
      <t>Include Hotel Name, City and County</t>
    </r>
    <r>
      <rPr>
        <b/>
        <sz val="18"/>
        <color indexed="8"/>
        <rFont val="Arial"/>
        <family val="2"/>
      </rPr>
      <t>)  (F)</t>
    </r>
  </si>
  <si>
    <t>Meals (Per Diem Calculator worksheet)</t>
  </si>
  <si>
    <t>Tier I</t>
  </si>
  <si>
    <t>Tier II</t>
  </si>
  <si>
    <t>$69 Domestic</t>
  </si>
  <si>
    <t>$64 Domestic</t>
  </si>
  <si>
    <t>$54 Domestic</t>
  </si>
  <si>
    <t xml:space="preserve">Reviewed by AP:  </t>
  </si>
  <si>
    <r>
      <t xml:space="preserve">3.  In the section below, select the appropriate Per Diem Rate for each date of travel. 
4.  </t>
    </r>
    <r>
      <rPr>
        <b/>
        <sz val="10"/>
        <rFont val="Arial"/>
        <family val="2"/>
      </rPr>
      <t>If a meal is provided/included by the conference/host, select the checkbox for that meal.</t>
    </r>
    <r>
      <rPr>
        <sz val="10"/>
        <rFont val="Arial"/>
        <family val="2"/>
      </rPr>
      <t xml:space="preserve">
5.  </t>
    </r>
    <r>
      <rPr>
        <b/>
        <sz val="10"/>
        <rFont val="Arial"/>
        <family val="2"/>
      </rPr>
      <t>M&amp;IE Total is reduced automatically to EXCLUDE meals provided/included by the conference/host.</t>
    </r>
    <r>
      <rPr>
        <sz val="10"/>
        <rFont val="Arial"/>
        <family val="2"/>
      </rPr>
      <t xml:space="preserve">
6.  </t>
    </r>
    <r>
      <rPr>
        <b/>
        <sz val="10"/>
        <rFont val="Arial"/>
        <family val="2"/>
      </rPr>
      <t>M&amp;IE Total excludes incidentals for In-State and Domestic per diems.
7.  For International Per Diem, make sure to select "International" on the cover page under "Type of Travel".</t>
    </r>
  </si>
  <si>
    <t>Support-Domestic</t>
  </si>
  <si>
    <t>Support-International</t>
  </si>
  <si>
    <t>Non-Employee - International</t>
  </si>
  <si>
    <t>Stipends</t>
  </si>
  <si>
    <t>Subsistence</t>
  </si>
  <si>
    <t>Other Support</t>
  </si>
  <si>
    <t>Stipends (P)</t>
  </si>
  <si>
    <t>Other Support (S)</t>
  </si>
  <si>
    <t>Subsistence ( R )</t>
  </si>
  <si>
    <t>Registration</t>
  </si>
  <si>
    <t>VISAPASS</t>
  </si>
  <si>
    <t>Membership</t>
  </si>
  <si>
    <t xml:space="preserve">Travel (Support) </t>
  </si>
  <si>
    <t>Travel (Support)</t>
  </si>
  <si>
    <t>Airfare / Baggage (D)</t>
  </si>
  <si>
    <t>Travel (Support) (Q)</t>
  </si>
  <si>
    <t>CASH ADVANCE TOTAL (enter negative #)</t>
  </si>
  <si>
    <t>TOTAL EXPENSES</t>
  </si>
  <si>
    <t>See Allocation.</t>
  </si>
  <si>
    <t>$55 Domestic</t>
  </si>
  <si>
    <t>$76 Domestic</t>
  </si>
  <si>
    <t xml:space="preserve">Travel Expense Statement Form </t>
  </si>
  <si>
    <t>(for Non-Employees use only)</t>
  </si>
  <si>
    <t>$59 Domestic</t>
  </si>
  <si>
    <t>$74 Domestic</t>
  </si>
  <si>
    <t>$79 Domestic</t>
  </si>
  <si>
    <t>$50 InState</t>
  </si>
  <si>
    <t>in state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</si>
</sst>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0000000000"/>
    <numFmt numFmtId="166" formatCode="_(* #,##0_);_(* \(#,##0\);_(* &quot;-&quot;??_);_(@_)"/>
    <numFmt numFmtId="167" formatCode="mm/dd/yy;@"/>
  </numFmts>
  <fonts count="50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i/>
      <sz val="11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u/>
      <sz val="9.8000000000000007"/>
      <color theme="10"/>
      <name val="Arial"/>
      <family val="2"/>
    </font>
    <font>
      <b/>
      <sz val="10"/>
      <color theme="1"/>
      <name val="Arial"/>
      <family val="2"/>
    </font>
    <font>
      <b/>
      <sz val="18"/>
      <color theme="1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1"/>
      <name val="Arial"/>
      <family val="2"/>
    </font>
    <font>
      <sz val="12"/>
      <name val="Arial"/>
      <family val="2"/>
    </font>
    <font>
      <sz val="18"/>
      <color theme="1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b/>
      <sz val="18"/>
      <color rgb="FF000000"/>
      <name val="Arial"/>
      <family val="2"/>
    </font>
    <font>
      <i/>
      <sz val="18"/>
      <color indexed="8"/>
      <name val="Arial"/>
      <family val="2"/>
    </font>
    <font>
      <b/>
      <i/>
      <sz val="18"/>
      <color rgb="FF000000"/>
      <name val="Arial"/>
      <family val="2"/>
    </font>
    <font>
      <sz val="18"/>
      <color rgb="FF000000"/>
      <name val="Arial"/>
      <family val="2"/>
    </font>
    <font>
      <b/>
      <i/>
      <sz val="18"/>
      <color indexed="8"/>
      <name val="Arial"/>
      <family val="2"/>
    </font>
    <font>
      <b/>
      <sz val="18"/>
      <color indexed="8"/>
      <name val="Arial"/>
      <family val="2"/>
    </font>
    <font>
      <sz val="12"/>
      <color rgb="FF000000"/>
      <name val="Arial"/>
      <family val="2"/>
    </font>
    <font>
      <sz val="10"/>
      <name val="Arial"/>
      <family val="2"/>
    </font>
    <font>
      <i/>
      <sz val="8"/>
      <name val="Arial"/>
      <family val="2"/>
    </font>
    <font>
      <i/>
      <sz val="18"/>
      <color rgb="FFFF0000"/>
      <name val="Arial"/>
      <family val="2"/>
    </font>
    <font>
      <b/>
      <sz val="14"/>
      <name val="Arial"/>
      <family val="2"/>
    </font>
    <font>
      <i/>
      <sz val="11"/>
      <name val="Arial"/>
      <family val="2"/>
    </font>
    <font>
      <b/>
      <sz val="16"/>
      <color rgb="FF000000"/>
      <name val="Arial"/>
      <family val="2"/>
    </font>
    <font>
      <sz val="16"/>
      <name val="Arial"/>
      <family val="2"/>
    </font>
    <font>
      <sz val="16"/>
      <color rgb="FF000000"/>
      <name val="Arial"/>
      <family val="2"/>
    </font>
    <font>
      <sz val="16"/>
      <color theme="1"/>
      <name val="Arial"/>
      <family val="2"/>
    </font>
    <font>
      <b/>
      <sz val="16"/>
      <color theme="1"/>
      <name val="Arial"/>
      <family val="2"/>
    </font>
    <font>
      <b/>
      <sz val="12"/>
      <color rgb="FF000000"/>
      <name val="Arial"/>
      <family val="2"/>
    </font>
    <font>
      <i/>
      <sz val="12"/>
      <color rgb="FF000000"/>
      <name val="Arial"/>
      <family val="2"/>
    </font>
    <font>
      <sz val="14"/>
      <color rgb="FF000000"/>
      <name val="Arial"/>
      <family val="2"/>
    </font>
    <font>
      <sz val="14"/>
      <color theme="1"/>
      <name val="Arial"/>
      <family val="2"/>
    </font>
    <font>
      <sz val="14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5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/>
      <top style="thin">
        <color auto="1"/>
      </top>
      <bottom style="double">
        <color auto="1"/>
      </bottom>
      <diagonal/>
    </border>
    <border>
      <left/>
      <right style="double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9">
    <xf numFmtId="0" fontId="0" fillId="0" borderId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1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11" fillId="0" borderId="0"/>
    <xf numFmtId="0" fontId="3" fillId="0" borderId="0"/>
    <xf numFmtId="0" fontId="10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44" fontId="16" fillId="0" borderId="0" applyFont="0" applyFill="0" applyBorder="0" applyAlignment="0" applyProtection="0"/>
    <xf numFmtId="9" fontId="35" fillId="0" borderId="0" applyFont="0" applyFill="0" applyBorder="0" applyAlignment="0" applyProtection="0"/>
  </cellStyleXfs>
  <cellXfs count="389">
    <xf numFmtId="0" fontId="0" fillId="0" borderId="0" xfId="0"/>
    <xf numFmtId="0" fontId="3" fillId="0" borderId="0" xfId="9" applyProtection="1">
      <protection locked="0"/>
    </xf>
    <xf numFmtId="0" fontId="15" fillId="0" borderId="1" xfId="9" applyFont="1" applyBorder="1" applyAlignment="1" applyProtection="1">
      <alignment horizontal="center"/>
      <protection locked="0"/>
    </xf>
    <xf numFmtId="0" fontId="3" fillId="0" borderId="0" xfId="9" applyProtection="1">
      <protection hidden="1"/>
    </xf>
    <xf numFmtId="0" fontId="4" fillId="0" borderId="0" xfId="9" applyFont="1" applyProtection="1">
      <protection hidden="1"/>
    </xf>
    <xf numFmtId="0" fontId="15" fillId="0" borderId="17" xfId="9" applyFont="1" applyBorder="1" applyAlignment="1" applyProtection="1">
      <alignment horizontal="center"/>
      <protection locked="0"/>
    </xf>
    <xf numFmtId="0" fontId="19" fillId="0" borderId="0" xfId="11" applyFont="1" applyProtection="1">
      <protection locked="0"/>
    </xf>
    <xf numFmtId="0" fontId="24" fillId="3" borderId="0" xfId="9" applyFont="1" applyFill="1" applyProtection="1">
      <protection locked="0"/>
    </xf>
    <xf numFmtId="0" fontId="24" fillId="3" borderId="0" xfId="9" applyFont="1" applyFill="1" applyAlignment="1" applyProtection="1">
      <alignment wrapText="1"/>
      <protection locked="0"/>
    </xf>
    <xf numFmtId="7" fontId="6" fillId="0" borderId="7" xfId="17" applyNumberFormat="1" applyFont="1" applyFill="1" applyBorder="1" applyAlignment="1" applyProtection="1">
      <alignment horizontal="right"/>
      <protection locked="0"/>
    </xf>
    <xf numFmtId="7" fontId="6" fillId="0" borderId="7" xfId="9" applyNumberFormat="1" applyFont="1" applyBorder="1" applyAlignment="1" applyProtection="1">
      <alignment horizontal="right" vertical="center"/>
      <protection locked="0"/>
    </xf>
    <xf numFmtId="0" fontId="27" fillId="0" borderId="0" xfId="0" applyFont="1" applyProtection="1">
      <protection locked="0"/>
    </xf>
    <xf numFmtId="164" fontId="3" fillId="0" borderId="0" xfId="9" applyNumberFormat="1" applyAlignment="1" applyProtection="1">
      <alignment horizontal="left" vertical="center"/>
      <protection locked="0"/>
    </xf>
    <xf numFmtId="0" fontId="3" fillId="0" borderId="0" xfId="9" applyAlignment="1" applyProtection="1">
      <alignment horizontal="left" vertical="center"/>
      <protection locked="0"/>
    </xf>
    <xf numFmtId="0" fontId="3" fillId="0" borderId="0" xfId="9" applyAlignment="1" applyProtection="1">
      <alignment horizontal="center" vertical="center"/>
      <protection locked="0"/>
    </xf>
    <xf numFmtId="0" fontId="23" fillId="7" borderId="0" xfId="9" applyFont="1" applyFill="1" applyProtection="1">
      <protection hidden="1"/>
    </xf>
    <xf numFmtId="0" fontId="23" fillId="7" borderId="6" xfId="9" applyFont="1" applyFill="1" applyBorder="1" applyProtection="1">
      <protection hidden="1"/>
    </xf>
    <xf numFmtId="0" fontId="6" fillId="7" borderId="20" xfId="9" applyFont="1" applyFill="1" applyBorder="1" applyAlignment="1" applyProtection="1">
      <alignment vertical="center" wrapText="1"/>
      <protection hidden="1"/>
    </xf>
    <xf numFmtId="0" fontId="6" fillId="7" borderId="21" xfId="9" applyFont="1" applyFill="1" applyBorder="1" applyAlignment="1" applyProtection="1">
      <alignment vertical="center" wrapText="1"/>
      <protection hidden="1"/>
    </xf>
    <xf numFmtId="0" fontId="6" fillId="7" borderId="19" xfId="9" applyFont="1" applyFill="1" applyBorder="1" applyAlignment="1" applyProtection="1">
      <alignment horizontal="center" vertical="center" wrapText="1"/>
      <protection hidden="1"/>
    </xf>
    <xf numFmtId="0" fontId="18" fillId="7" borderId="2" xfId="11" applyFont="1" applyFill="1" applyBorder="1" applyAlignment="1" applyProtection="1">
      <alignment vertical="center"/>
      <protection hidden="1"/>
    </xf>
    <xf numFmtId="7" fontId="6" fillId="7" borderId="7" xfId="9" applyNumberFormat="1" applyFont="1" applyFill="1" applyBorder="1" applyAlignment="1" applyProtection="1">
      <alignment horizontal="right" vertical="center"/>
      <protection hidden="1"/>
    </xf>
    <xf numFmtId="0" fontId="27" fillId="0" borderId="0" xfId="0" applyFont="1" applyProtection="1">
      <protection hidden="1"/>
    </xf>
    <xf numFmtId="0" fontId="25" fillId="0" borderId="0" xfId="11" applyFont="1"/>
    <xf numFmtId="0" fontId="25" fillId="0" borderId="0" xfId="11" applyFont="1" applyProtection="1">
      <protection hidden="1"/>
    </xf>
    <xf numFmtId="0" fontId="6" fillId="0" borderId="0" xfId="9" applyFont="1" applyAlignment="1" applyProtection="1">
      <alignment horizontal="center"/>
      <protection hidden="1"/>
    </xf>
    <xf numFmtId="167" fontId="3" fillId="0" borderId="3" xfId="9" applyNumberFormat="1" applyBorder="1" applyProtection="1">
      <protection locked="0"/>
    </xf>
    <xf numFmtId="0" fontId="5" fillId="0" borderId="0" xfId="9" applyFont="1" applyAlignment="1" applyProtection="1">
      <alignment horizontal="left" wrapText="1"/>
      <protection locked="0"/>
    </xf>
    <xf numFmtId="0" fontId="9" fillId="0" borderId="0" xfId="9" applyFont="1" applyProtection="1">
      <protection locked="0"/>
    </xf>
    <xf numFmtId="43" fontId="5" fillId="0" borderId="0" xfId="2" applyFont="1" applyAlignment="1" applyProtection="1">
      <alignment horizontal="left" wrapText="1"/>
      <protection locked="0"/>
    </xf>
    <xf numFmtId="44" fontId="3" fillId="0" borderId="0" xfId="5" applyFont="1" applyBorder="1" applyAlignment="1" applyProtection="1">
      <alignment horizontal="right"/>
      <protection locked="0"/>
    </xf>
    <xf numFmtId="0" fontId="6" fillId="0" borderId="0" xfId="9" applyFont="1" applyAlignment="1" applyProtection="1">
      <alignment horizontal="center"/>
      <protection locked="0"/>
    </xf>
    <xf numFmtId="0" fontId="5" fillId="0" borderId="0" xfId="9" applyFont="1" applyAlignment="1" applyProtection="1">
      <alignment horizontal="center"/>
      <protection locked="0"/>
    </xf>
    <xf numFmtId="0" fontId="4" fillId="0" borderId="0" xfId="9" applyFont="1" applyAlignment="1" applyProtection="1">
      <alignment wrapText="1"/>
      <protection locked="0"/>
    </xf>
    <xf numFmtId="0" fontId="4" fillId="0" borderId="0" xfId="9" applyFont="1" applyAlignment="1" applyProtection="1">
      <alignment horizontal="left" wrapText="1"/>
      <protection locked="0"/>
    </xf>
    <xf numFmtId="0" fontId="4" fillId="0" borderId="0" xfId="9" applyFont="1" applyAlignment="1" applyProtection="1">
      <alignment horizontal="left"/>
      <protection locked="0"/>
    </xf>
    <xf numFmtId="0" fontId="4" fillId="0" borderId="0" xfId="9" applyFont="1" applyProtection="1">
      <protection locked="0"/>
    </xf>
    <xf numFmtId="164" fontId="3" fillId="0" borderId="0" xfId="9" applyNumberFormat="1" applyAlignment="1" applyProtection="1">
      <alignment horizontal="left"/>
      <protection locked="0"/>
    </xf>
    <xf numFmtId="0" fontId="3" fillId="0" borderId="0" xfId="9" applyAlignment="1" applyProtection="1">
      <alignment horizontal="left"/>
      <protection locked="0"/>
    </xf>
    <xf numFmtId="9" fontId="0" fillId="0" borderId="0" xfId="14" applyFont="1" applyAlignment="1" applyProtection="1">
      <alignment horizontal="left"/>
      <protection locked="0"/>
    </xf>
    <xf numFmtId="166" fontId="0" fillId="0" borderId="0" xfId="2" applyNumberFormat="1" applyFont="1" applyBorder="1" applyAlignment="1" applyProtection="1">
      <alignment horizontal="left" vertical="center"/>
      <protection locked="0"/>
    </xf>
    <xf numFmtId="4" fontId="25" fillId="0" borderId="0" xfId="11" applyNumberFormat="1" applyFont="1" applyProtection="1">
      <protection hidden="1"/>
    </xf>
    <xf numFmtId="4" fontId="27" fillId="0" borderId="0" xfId="0" applyNumberFormat="1" applyFont="1" applyProtection="1">
      <protection hidden="1"/>
    </xf>
    <xf numFmtId="167" fontId="3" fillId="7" borderId="14" xfId="9" applyNumberFormat="1" applyFill="1" applyBorder="1" applyAlignment="1" applyProtection="1">
      <alignment horizontal="center" vertical="center"/>
      <protection hidden="1"/>
    </xf>
    <xf numFmtId="167" fontId="3" fillId="7" borderId="16" xfId="9" applyNumberFormat="1" applyFill="1" applyBorder="1" applyAlignment="1" applyProtection="1">
      <alignment horizontal="center" vertical="center"/>
      <protection hidden="1"/>
    </xf>
    <xf numFmtId="164" fontId="3" fillId="7" borderId="15" xfId="9" applyNumberFormat="1" applyFill="1" applyBorder="1" applyAlignment="1" applyProtection="1">
      <alignment horizontal="center" vertical="center"/>
      <protection hidden="1"/>
    </xf>
    <xf numFmtId="43" fontId="3" fillId="0" borderId="0" xfId="2" applyFont="1" applyProtection="1">
      <protection locked="0"/>
    </xf>
    <xf numFmtId="0" fontId="5" fillId="7" borderId="7" xfId="9" applyFont="1" applyFill="1" applyBorder="1" applyAlignment="1">
      <alignment horizontal="left" vertical="center"/>
    </xf>
    <xf numFmtId="0" fontId="5" fillId="7" borderId="7" xfId="9" applyFont="1" applyFill="1" applyBorder="1" applyAlignment="1">
      <alignment horizontal="left"/>
    </xf>
    <xf numFmtId="0" fontId="5" fillId="7" borderId="7" xfId="9" applyFont="1" applyFill="1" applyBorder="1" applyAlignment="1">
      <alignment horizontal="left" vertical="top"/>
    </xf>
    <xf numFmtId="167" fontId="3" fillId="7" borderId="7" xfId="9" applyNumberFormat="1" applyFill="1" applyBorder="1" applyAlignment="1">
      <alignment horizontal="left" vertical="top"/>
    </xf>
    <xf numFmtId="164" fontId="13" fillId="5" borderId="52" xfId="9" applyNumberFormat="1" applyFont="1" applyFill="1" applyBorder="1" applyAlignment="1">
      <alignment horizontal="center" vertical="center"/>
    </xf>
    <xf numFmtId="0" fontId="3" fillId="0" borderId="0" xfId="9"/>
    <xf numFmtId="0" fontId="6" fillId="0" borderId="0" xfId="9" applyFont="1" applyAlignment="1">
      <alignment horizontal="center"/>
    </xf>
    <xf numFmtId="0" fontId="5" fillId="0" borderId="0" xfId="9" applyFont="1" applyAlignment="1">
      <alignment horizontal="center"/>
    </xf>
    <xf numFmtId="0" fontId="8" fillId="0" borderId="0" xfId="9" applyFont="1" applyAlignment="1">
      <alignment horizontal="center" wrapText="1"/>
    </xf>
    <xf numFmtId="0" fontId="6" fillId="0" borderId="0" xfId="9" applyFont="1" applyAlignment="1">
      <alignment horizontal="left"/>
    </xf>
    <xf numFmtId="0" fontId="6" fillId="0" borderId="0" xfId="9" applyFont="1"/>
    <xf numFmtId="164" fontId="3" fillId="0" borderId="0" xfId="9" applyNumberFormat="1" applyAlignment="1">
      <alignment horizontal="left" vertical="center"/>
    </xf>
    <xf numFmtId="0" fontId="3" fillId="0" borderId="0" xfId="9" applyAlignment="1">
      <alignment horizontal="left" vertical="center"/>
    </xf>
    <xf numFmtId="0" fontId="5" fillId="0" borderId="0" xfId="9" applyFont="1" applyAlignment="1">
      <alignment horizontal="center" vertical="center"/>
    </xf>
    <xf numFmtId="164" fontId="3" fillId="0" borderId="0" xfId="9" applyNumberFormat="1" applyAlignment="1">
      <alignment horizontal="center" vertical="center"/>
    </xf>
    <xf numFmtId="0" fontId="3" fillId="0" borderId="0" xfId="9" applyAlignment="1">
      <alignment horizontal="center" vertical="center"/>
    </xf>
    <xf numFmtId="4" fontId="3" fillId="0" borderId="2" xfId="9" applyNumberFormat="1" applyBorder="1" applyAlignment="1" applyProtection="1">
      <alignment horizontal="center" vertical="center"/>
      <protection locked="0"/>
    </xf>
    <xf numFmtId="4" fontId="3" fillId="0" borderId="4" xfId="9" applyNumberFormat="1" applyBorder="1" applyAlignment="1" applyProtection="1">
      <alignment horizontal="center" vertical="center"/>
      <protection locked="0"/>
    </xf>
    <xf numFmtId="4" fontId="3" fillId="0" borderId="5" xfId="9" applyNumberFormat="1" applyBorder="1" applyAlignment="1" applyProtection="1">
      <alignment horizontal="center" vertical="center"/>
      <protection locked="0"/>
    </xf>
    <xf numFmtId="4" fontId="3" fillId="0" borderId="10" xfId="9" applyNumberFormat="1" applyBorder="1" applyAlignment="1" applyProtection="1">
      <alignment horizontal="center" vertical="center"/>
      <protection locked="0"/>
    </xf>
    <xf numFmtId="4" fontId="3" fillId="0" borderId="17" xfId="9" applyNumberFormat="1" applyBorder="1" applyAlignment="1" applyProtection="1">
      <alignment horizontal="center" vertical="center"/>
      <protection locked="0"/>
    </xf>
    <xf numFmtId="4" fontId="3" fillId="0" borderId="8" xfId="9" applyNumberFormat="1" applyBorder="1" applyAlignment="1" applyProtection="1">
      <alignment horizontal="center" vertical="center"/>
      <protection locked="0"/>
    </xf>
    <xf numFmtId="0" fontId="27" fillId="0" borderId="0" xfId="0" applyFont="1"/>
    <xf numFmtId="0" fontId="20" fillId="0" borderId="0" xfId="11" applyFont="1" applyAlignment="1">
      <alignment horizontal="left" vertical="center" wrapText="1"/>
    </xf>
    <xf numFmtId="0" fontId="14" fillId="0" borderId="0" xfId="11" applyFont="1" applyAlignment="1">
      <alignment horizontal="left" vertical="center" wrapText="1"/>
    </xf>
    <xf numFmtId="0" fontId="14" fillId="0" borderId="0" xfId="9" applyFont="1" applyAlignment="1" applyProtection="1">
      <alignment vertical="top" wrapText="1"/>
      <protection hidden="1"/>
    </xf>
    <xf numFmtId="0" fontId="14" fillId="0" borderId="0" xfId="9" applyFont="1" applyAlignment="1" applyProtection="1">
      <alignment horizontal="center" vertical="top" wrapText="1"/>
      <protection hidden="1"/>
    </xf>
    <xf numFmtId="0" fontId="5" fillId="0" borderId="0" xfId="9" applyFont="1" applyProtection="1">
      <protection hidden="1"/>
    </xf>
    <xf numFmtId="0" fontId="19" fillId="0" borderId="0" xfId="11" applyFont="1" applyProtection="1">
      <protection hidden="1"/>
    </xf>
    <xf numFmtId="0" fontId="23" fillId="0" borderId="18" xfId="9" applyFont="1" applyBorder="1" applyAlignment="1" applyProtection="1">
      <alignment horizontal="left" vertical="center" wrapText="1"/>
      <protection hidden="1"/>
    </xf>
    <xf numFmtId="0" fontId="19" fillId="0" borderId="7" xfId="11" applyFont="1" applyBorder="1" applyAlignment="1" applyProtection="1">
      <alignment horizontal="left" vertical="center"/>
      <protection hidden="1"/>
    </xf>
    <xf numFmtId="0" fontId="6" fillId="7" borderId="4" xfId="9" applyFont="1" applyFill="1" applyBorder="1" applyAlignment="1" applyProtection="1">
      <alignment vertical="center"/>
      <protection hidden="1"/>
    </xf>
    <xf numFmtId="0" fontId="4" fillId="2" borderId="18" xfId="9" applyFont="1" applyFill="1" applyBorder="1" applyAlignment="1" applyProtection="1">
      <alignment horizontal="center" vertical="center"/>
      <protection hidden="1"/>
    </xf>
    <xf numFmtId="0" fontId="4" fillId="2" borderId="3" xfId="9" applyFont="1" applyFill="1" applyBorder="1" applyAlignment="1" applyProtection="1">
      <alignment horizontal="center" vertical="center"/>
      <protection hidden="1"/>
    </xf>
    <xf numFmtId="0" fontId="4" fillId="2" borderId="2" xfId="9" applyFont="1" applyFill="1" applyBorder="1" applyAlignment="1" applyProtection="1">
      <alignment vertical="center"/>
      <protection hidden="1"/>
    </xf>
    <xf numFmtId="0" fontId="4" fillId="2" borderId="2" xfId="9" applyFont="1" applyFill="1" applyBorder="1" applyAlignment="1" applyProtection="1">
      <alignment vertical="center" wrapText="1"/>
      <protection hidden="1"/>
    </xf>
    <xf numFmtId="0" fontId="3" fillId="0" borderId="0" xfId="9" applyAlignment="1" applyProtection="1">
      <alignment horizontal="left"/>
      <protection hidden="1"/>
    </xf>
    <xf numFmtId="0" fontId="5" fillId="0" borderId="0" xfId="9" applyFont="1" applyAlignment="1" applyProtection="1">
      <alignment horizontal="left" wrapText="1"/>
      <protection hidden="1"/>
    </xf>
    <xf numFmtId="0" fontId="5" fillId="0" borderId="0" xfId="9" applyFont="1" applyAlignment="1" applyProtection="1">
      <alignment horizontal="center"/>
      <protection hidden="1"/>
    </xf>
    <xf numFmtId="0" fontId="4" fillId="0" borderId="0" xfId="9" applyFont="1" applyAlignment="1" applyProtection="1">
      <alignment horizontal="left"/>
      <protection hidden="1"/>
    </xf>
    <xf numFmtId="0" fontId="3" fillId="0" borderId="0" xfId="9" applyAlignment="1" applyProtection="1">
      <alignment horizontal="left" wrapText="1"/>
      <protection hidden="1"/>
    </xf>
    <xf numFmtId="0" fontId="3" fillId="0" borderId="0" xfId="9" applyAlignment="1" applyProtection="1">
      <alignment wrapText="1"/>
      <protection hidden="1"/>
    </xf>
    <xf numFmtId="0" fontId="3" fillId="0" borderId="0" xfId="9" applyAlignment="1" applyProtection="1">
      <alignment horizontal="center" vertical="center" wrapText="1"/>
      <protection hidden="1"/>
    </xf>
    <xf numFmtId="0" fontId="5" fillId="0" borderId="0" xfId="9" applyFont="1" applyAlignment="1" applyProtection="1">
      <alignment horizontal="center" vertical="center" wrapText="1"/>
      <protection hidden="1"/>
    </xf>
    <xf numFmtId="0" fontId="3" fillId="0" borderId="0" xfId="9" applyAlignment="1" applyProtection="1">
      <alignment vertical="center"/>
      <protection hidden="1"/>
    </xf>
    <xf numFmtId="164" fontId="3" fillId="0" borderId="0" xfId="9" applyNumberFormat="1" applyAlignment="1" applyProtection="1">
      <alignment horizontal="center" vertical="center"/>
      <protection hidden="1"/>
    </xf>
    <xf numFmtId="164" fontId="3" fillId="0" borderId="0" xfId="9" applyNumberFormat="1" applyAlignment="1" applyProtection="1">
      <alignment horizontal="right" vertical="center"/>
      <protection hidden="1"/>
    </xf>
    <xf numFmtId="0" fontId="3" fillId="0" borderId="0" xfId="9" applyAlignment="1" applyProtection="1">
      <alignment horizontal="center" vertical="center"/>
      <protection hidden="1"/>
    </xf>
    <xf numFmtId="0" fontId="3" fillId="0" borderId="0" xfId="9" applyAlignment="1" applyProtection="1">
      <alignment horizontal="left" vertical="center"/>
      <protection hidden="1"/>
    </xf>
    <xf numFmtId="0" fontId="5" fillId="0" borderId="0" xfId="0" applyFont="1" applyProtection="1">
      <protection hidden="1"/>
    </xf>
    <xf numFmtId="0" fontId="0" fillId="0" borderId="0" xfId="0" applyProtection="1">
      <protection hidden="1"/>
    </xf>
    <xf numFmtId="0" fontId="3" fillId="0" borderId="0" xfId="0" applyFont="1" applyProtection="1">
      <protection hidden="1"/>
    </xf>
    <xf numFmtId="43" fontId="15" fillId="0" borderId="0" xfId="1" applyFont="1" applyProtection="1">
      <protection hidden="1"/>
    </xf>
    <xf numFmtId="49" fontId="3" fillId="0" borderId="0" xfId="0" quotePrefix="1" applyNumberFormat="1" applyFont="1" applyAlignment="1" applyProtection="1">
      <alignment horizontal="right"/>
      <protection hidden="1"/>
    </xf>
    <xf numFmtId="49" fontId="3" fillId="0" borderId="0" xfId="1" quotePrefix="1" applyNumberFormat="1" applyFont="1" applyAlignment="1" applyProtection="1">
      <alignment horizontal="right"/>
      <protection hidden="1"/>
    </xf>
    <xf numFmtId="43" fontId="0" fillId="0" borderId="0" xfId="1" applyFont="1" applyAlignment="1" applyProtection="1">
      <alignment horizontal="right"/>
      <protection hidden="1"/>
    </xf>
    <xf numFmtId="0" fontId="0" fillId="8" borderId="0" xfId="0" applyFill="1" applyProtection="1">
      <protection hidden="1"/>
    </xf>
    <xf numFmtId="0" fontId="3" fillId="8" borderId="0" xfId="0" applyFont="1" applyFill="1" applyProtection="1">
      <protection hidden="1"/>
    </xf>
    <xf numFmtId="0" fontId="11" fillId="8" borderId="0" xfId="11" applyFill="1" applyProtection="1">
      <protection hidden="1"/>
    </xf>
    <xf numFmtId="4" fontId="3" fillId="0" borderId="7" xfId="9" applyNumberFormat="1" applyBorder="1" applyAlignment="1" applyProtection="1">
      <alignment horizontal="right" vertical="center"/>
      <protection locked="0"/>
    </xf>
    <xf numFmtId="0" fontId="15" fillId="0" borderId="1" xfId="9" applyFont="1" applyBorder="1" applyAlignment="1" applyProtection="1">
      <alignment horizontal="center" wrapText="1"/>
      <protection locked="0"/>
    </xf>
    <xf numFmtId="0" fontId="3" fillId="0" borderId="9" xfId="9" applyBorder="1" applyAlignment="1" applyProtection="1">
      <alignment horizontal="center" vertical="center"/>
      <protection locked="0"/>
    </xf>
    <xf numFmtId="0" fontId="3" fillId="0" borderId="8" xfId="9" applyBorder="1" applyAlignment="1" applyProtection="1">
      <alignment horizontal="center" vertical="center"/>
      <protection locked="0"/>
    </xf>
    <xf numFmtId="9" fontId="3" fillId="0" borderId="7" xfId="18" applyFont="1" applyBorder="1" applyAlignment="1" applyProtection="1">
      <alignment horizontal="right" vertical="center"/>
      <protection locked="0"/>
    </xf>
    <xf numFmtId="0" fontId="36" fillId="0" borderId="0" xfId="9" applyFont="1"/>
    <xf numFmtId="0" fontId="1" fillId="8" borderId="0" xfId="11" applyFont="1" applyFill="1" applyProtection="1">
      <protection hidden="1"/>
    </xf>
    <xf numFmtId="0" fontId="18" fillId="7" borderId="7" xfId="11" applyFont="1" applyFill="1" applyBorder="1" applyAlignment="1" applyProtection="1">
      <alignment vertical="center"/>
      <protection hidden="1"/>
    </xf>
    <xf numFmtId="0" fontId="37" fillId="0" borderId="0" xfId="11" applyFont="1" applyProtection="1">
      <protection hidden="1"/>
    </xf>
    <xf numFmtId="0" fontId="6" fillId="7" borderId="7" xfId="9" applyFont="1" applyFill="1" applyBorder="1" applyAlignment="1" applyProtection="1">
      <alignment horizontal="left"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43" fontId="0" fillId="0" borderId="0" xfId="1" applyFont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 wrapText="1"/>
      <protection hidden="1"/>
    </xf>
    <xf numFmtId="0" fontId="3" fillId="8" borderId="0" xfId="0" applyFont="1" applyFill="1" applyAlignment="1" applyProtection="1">
      <alignment horizontal="center" vertical="center"/>
      <protection hidden="1"/>
    </xf>
    <xf numFmtId="0" fontId="0" fillId="8" borderId="0" xfId="0" applyFill="1" applyAlignment="1" applyProtection="1">
      <alignment horizontal="center" vertical="center"/>
      <protection hidden="1"/>
    </xf>
    <xf numFmtId="0" fontId="0" fillId="8" borderId="0" xfId="0" applyFill="1" applyAlignment="1" applyProtection="1">
      <alignment horizontal="center" vertical="center" wrapText="1"/>
      <protection hidden="1"/>
    </xf>
    <xf numFmtId="0" fontId="28" fillId="0" borderId="0" xfId="11" applyFont="1" applyAlignment="1">
      <alignment horizontal="right" vertical="center"/>
    </xf>
    <xf numFmtId="164" fontId="31" fillId="0" borderId="0" xfId="11" applyNumberFormat="1" applyFont="1" applyAlignment="1" applyProtection="1">
      <alignment vertical="center"/>
      <protection hidden="1"/>
    </xf>
    <xf numFmtId="0" fontId="27" fillId="0" borderId="0" xfId="9" applyFont="1" applyProtection="1">
      <protection hidden="1"/>
    </xf>
    <xf numFmtId="164" fontId="5" fillId="7" borderId="22" xfId="9" applyNumberFormat="1" applyFont="1" applyFill="1" applyBorder="1" applyAlignment="1" applyProtection="1">
      <alignment horizontal="center" vertical="center"/>
      <protection hidden="1"/>
    </xf>
    <xf numFmtId="0" fontId="3" fillId="3" borderId="0" xfId="9" applyFill="1" applyProtection="1">
      <protection locked="0"/>
    </xf>
    <xf numFmtId="0" fontId="6" fillId="7" borderId="7" xfId="9" applyFont="1" applyFill="1" applyBorder="1" applyAlignment="1" applyProtection="1">
      <alignment horizontal="center" vertical="center"/>
      <protection hidden="1"/>
    </xf>
    <xf numFmtId="7" fontId="38" fillId="7" borderId="2" xfId="9" applyNumberFormat="1" applyFont="1" applyFill="1" applyBorder="1" applyAlignment="1" applyProtection="1">
      <alignment vertical="center"/>
      <protection hidden="1"/>
    </xf>
    <xf numFmtId="0" fontId="28" fillId="0" borderId="0" xfId="11" applyFont="1" applyAlignment="1">
      <alignment horizontal="left" vertical="center"/>
    </xf>
    <xf numFmtId="0" fontId="25" fillId="0" borderId="0" xfId="11" applyFont="1" applyAlignment="1">
      <alignment horizontal="left"/>
    </xf>
    <xf numFmtId="164" fontId="5" fillId="0" borderId="11" xfId="9" applyNumberFormat="1" applyFont="1" applyBorder="1" applyAlignment="1" applyProtection="1">
      <alignment horizontal="center" vertical="center"/>
      <protection hidden="1"/>
    </xf>
    <xf numFmtId="164" fontId="5" fillId="7" borderId="40" xfId="9" applyNumberFormat="1" applyFont="1" applyFill="1" applyBorder="1" applyAlignment="1" applyProtection="1">
      <alignment horizontal="center" vertical="center"/>
      <protection hidden="1"/>
    </xf>
    <xf numFmtId="164" fontId="5" fillId="0" borderId="12" xfId="9" applyNumberFormat="1" applyFont="1" applyBorder="1" applyAlignment="1" applyProtection="1">
      <alignment horizontal="center" vertical="center" wrapText="1"/>
      <protection hidden="1"/>
    </xf>
    <xf numFmtId="164" fontId="5" fillId="0" borderId="13" xfId="9" applyNumberFormat="1" applyFont="1" applyBorder="1" applyAlignment="1" applyProtection="1">
      <alignment horizontal="center"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5" fillId="8" borderId="7" xfId="0" applyFont="1" applyFill="1" applyBorder="1" applyAlignment="1" applyProtection="1">
      <alignment vertical="center"/>
      <protection hidden="1"/>
    </xf>
    <xf numFmtId="0" fontId="5" fillId="8" borderId="7" xfId="0" applyFont="1" applyFill="1" applyBorder="1" applyAlignment="1" applyProtection="1">
      <alignment horizontal="center" vertical="center"/>
      <protection hidden="1"/>
    </xf>
    <xf numFmtId="0" fontId="11" fillId="0" borderId="0" xfId="11" applyProtection="1">
      <protection hidden="1"/>
    </xf>
    <xf numFmtId="0" fontId="1" fillId="0" borderId="0" xfId="11" applyFont="1" applyProtection="1">
      <protection hidden="1"/>
    </xf>
    <xf numFmtId="43" fontId="0" fillId="0" borderId="0" xfId="2" applyFont="1" applyBorder="1" applyAlignment="1" applyProtection="1">
      <alignment horizontal="left" vertical="center"/>
      <protection locked="0"/>
    </xf>
    <xf numFmtId="166" fontId="3" fillId="0" borderId="0" xfId="9" applyNumberFormat="1" applyAlignment="1" applyProtection="1">
      <alignment horizontal="left" vertical="center"/>
      <protection locked="0"/>
    </xf>
    <xf numFmtId="0" fontId="39" fillId="0" borderId="7" xfId="9" applyFont="1" applyBorder="1" applyAlignment="1" applyProtection="1">
      <alignment horizontal="left" vertical="center" wrapText="1"/>
      <protection hidden="1"/>
    </xf>
    <xf numFmtId="7" fontId="6" fillId="0" borderId="7" xfId="17" applyNumberFormat="1" applyFont="1" applyFill="1" applyBorder="1" applyAlignment="1" applyProtection="1">
      <alignment horizontal="right"/>
    </xf>
    <xf numFmtId="0" fontId="34" fillId="4" borderId="33" xfId="11" applyFont="1" applyFill="1" applyBorder="1" applyAlignment="1" applyProtection="1">
      <alignment vertical="center" wrapText="1"/>
      <protection locked="0"/>
    </xf>
    <xf numFmtId="0" fontId="34" fillId="4" borderId="34" xfId="11" applyFont="1" applyFill="1" applyBorder="1" applyAlignment="1" applyProtection="1">
      <alignment vertical="center" wrapText="1"/>
      <protection locked="0"/>
    </xf>
    <xf numFmtId="0" fontId="34" fillId="4" borderId="24" xfId="11" applyFont="1" applyFill="1" applyBorder="1" applyAlignment="1" applyProtection="1">
      <alignment vertical="center" wrapText="1"/>
      <protection locked="0"/>
    </xf>
    <xf numFmtId="0" fontId="40" fillId="0" borderId="22" xfId="11" applyFont="1" applyBorder="1" applyAlignment="1">
      <alignment vertical="center" wrapText="1"/>
    </xf>
    <xf numFmtId="0" fontId="41" fillId="0" borderId="0" xfId="0" applyFont="1" applyProtection="1">
      <protection locked="0"/>
    </xf>
    <xf numFmtId="167" fontId="42" fillId="0" borderId="23" xfId="11" applyNumberFormat="1" applyFont="1" applyBorder="1" applyAlignment="1" applyProtection="1">
      <alignment vertical="top"/>
      <protection locked="0"/>
    </xf>
    <xf numFmtId="0" fontId="43" fillId="0" borderId="0" xfId="11" applyFont="1"/>
    <xf numFmtId="0" fontId="40" fillId="0" borderId="22" xfId="11" applyFont="1" applyBorder="1" applyAlignment="1">
      <alignment horizontal="left" vertical="center" wrapText="1"/>
    </xf>
    <xf numFmtId="0" fontId="40" fillId="0" borderId="24" xfId="11" applyFont="1" applyBorder="1" applyAlignment="1">
      <alignment horizontal="left" vertical="center"/>
    </xf>
    <xf numFmtId="167" fontId="42" fillId="0" borderId="23" xfId="11" applyNumberFormat="1" applyFont="1" applyBorder="1" applyAlignment="1" applyProtection="1">
      <alignment horizontal="left" vertical="center"/>
      <protection locked="0"/>
    </xf>
    <xf numFmtId="164" fontId="42" fillId="0" borderId="25" xfId="11" applyNumberFormat="1" applyFont="1" applyBorder="1" applyAlignment="1" applyProtection="1">
      <alignment horizontal="right" vertical="center"/>
      <protection locked="0"/>
    </xf>
    <xf numFmtId="164" fontId="42" fillId="0" borderId="23" xfId="11" applyNumberFormat="1" applyFont="1" applyBorder="1" applyAlignment="1" applyProtection="1">
      <alignment horizontal="right" vertical="center"/>
      <protection hidden="1"/>
    </xf>
    <xf numFmtId="0" fontId="44" fillId="0" borderId="0" xfId="11" applyFont="1"/>
    <xf numFmtId="164" fontId="42" fillId="0" borderId="25" xfId="11" applyNumberFormat="1" applyFont="1" applyBorder="1" applyAlignment="1" applyProtection="1">
      <alignment vertical="center"/>
      <protection locked="0"/>
    </xf>
    <xf numFmtId="164" fontId="42" fillId="0" borderId="23" xfId="11" applyNumberFormat="1" applyFont="1" applyBorder="1" applyAlignment="1" applyProtection="1">
      <alignment vertical="center"/>
      <protection hidden="1"/>
    </xf>
    <xf numFmtId="0" fontId="45" fillId="4" borderId="22" xfId="11" applyFont="1" applyFill="1" applyBorder="1" applyAlignment="1">
      <alignment horizontal="left" vertical="center" wrapText="1"/>
    </xf>
    <xf numFmtId="0" fontId="45" fillId="4" borderId="24" xfId="11" applyFont="1" applyFill="1" applyBorder="1" applyAlignment="1">
      <alignment horizontal="left" vertical="center"/>
    </xf>
    <xf numFmtId="167" fontId="34" fillId="4" borderId="23" xfId="11" applyNumberFormat="1" applyFont="1" applyFill="1" applyBorder="1" applyAlignment="1" applyProtection="1">
      <alignment vertical="center"/>
      <protection locked="0"/>
    </xf>
    <xf numFmtId="164" fontId="34" fillId="4" borderId="25" xfId="11" applyNumberFormat="1" applyFont="1" applyFill="1" applyBorder="1" applyAlignment="1" applyProtection="1">
      <alignment vertical="center"/>
      <protection locked="0"/>
    </xf>
    <xf numFmtId="0" fontId="21" fillId="0" borderId="0" xfId="11" applyFont="1"/>
    <xf numFmtId="164" fontId="34" fillId="4" borderId="23" xfId="11" applyNumberFormat="1" applyFont="1" applyFill="1" applyBorder="1" applyAlignment="1" applyProtection="1">
      <alignment vertical="center"/>
      <protection hidden="1"/>
    </xf>
    <xf numFmtId="0" fontId="3" fillId="0" borderId="7" xfId="9" applyBorder="1" applyAlignment="1" applyProtection="1">
      <alignment horizontal="left" vertical="center"/>
      <protection locked="0"/>
    </xf>
    <xf numFmtId="0" fontId="40" fillId="0" borderId="22" xfId="11" applyFont="1" applyBorder="1" applyAlignment="1" applyProtection="1">
      <alignment horizontal="left" vertical="center" wrapText="1"/>
      <protection locked="0"/>
    </xf>
    <xf numFmtId="0" fontId="40" fillId="0" borderId="24" xfId="11" applyFont="1" applyBorder="1" applyAlignment="1" applyProtection="1">
      <alignment horizontal="left" vertical="center"/>
      <protection locked="0"/>
    </xf>
    <xf numFmtId="0" fontId="0" fillId="3" borderId="0" xfId="0" applyFill="1"/>
    <xf numFmtId="2" fontId="0" fillId="0" borderId="0" xfId="0" applyNumberFormat="1" applyProtection="1">
      <protection hidden="1"/>
    </xf>
    <xf numFmtId="0" fontId="0" fillId="3" borderId="0" xfId="0" applyFill="1" applyAlignment="1">
      <alignment horizontal="center"/>
    </xf>
    <xf numFmtId="0" fontId="6" fillId="6" borderId="7" xfId="9" applyFont="1" applyFill="1" applyBorder="1" applyAlignment="1" applyProtection="1">
      <alignment horizontal="center" vertical="center"/>
      <protection hidden="1"/>
    </xf>
    <xf numFmtId="0" fontId="6" fillId="7" borderId="4" xfId="9" applyFont="1" applyFill="1" applyBorder="1" applyAlignment="1" applyProtection="1">
      <alignment horizontal="left" vertical="center"/>
      <protection hidden="1"/>
    </xf>
    <xf numFmtId="0" fontId="6" fillId="7" borderId="5" xfId="9" applyFont="1" applyFill="1" applyBorder="1" applyAlignment="1" applyProtection="1">
      <alignment horizontal="left" vertical="center"/>
      <protection hidden="1"/>
    </xf>
    <xf numFmtId="0" fontId="6" fillId="7" borderId="2" xfId="9" applyFont="1" applyFill="1" applyBorder="1" applyAlignment="1" applyProtection="1">
      <alignment horizontal="left" vertical="center"/>
      <protection hidden="1"/>
    </xf>
    <xf numFmtId="0" fontId="6" fillId="7" borderId="4" xfId="9" applyFont="1" applyFill="1" applyBorder="1" applyAlignment="1" applyProtection="1">
      <alignment horizontal="left"/>
      <protection hidden="1"/>
    </xf>
    <xf numFmtId="0" fontId="6" fillId="7" borderId="5" xfId="9" applyFont="1" applyFill="1" applyBorder="1" applyAlignment="1" applyProtection="1">
      <alignment horizontal="left"/>
      <protection hidden="1"/>
    </xf>
    <xf numFmtId="0" fontId="6" fillId="7" borderId="2" xfId="9" applyFont="1" applyFill="1" applyBorder="1" applyAlignment="1" applyProtection="1">
      <alignment horizontal="left"/>
      <protection hidden="1"/>
    </xf>
    <xf numFmtId="0" fontId="3" fillId="0" borderId="26" xfId="9" applyBorder="1" applyAlignment="1" applyProtection="1">
      <alignment horizontal="center" vertical="center" wrapText="1"/>
      <protection hidden="1"/>
    </xf>
    <xf numFmtId="0" fontId="3" fillId="0" borderId="27" xfId="9" applyBorder="1" applyAlignment="1" applyProtection="1">
      <alignment horizontal="center" vertical="center" wrapText="1"/>
      <protection hidden="1"/>
    </xf>
    <xf numFmtId="0" fontId="3" fillId="0" borderId="28" xfId="9" applyBorder="1" applyAlignment="1" applyProtection="1">
      <alignment horizontal="center" vertical="center" wrapText="1"/>
      <protection hidden="1"/>
    </xf>
    <xf numFmtId="0" fontId="4" fillId="2" borderId="4" xfId="9" applyFont="1" applyFill="1" applyBorder="1" applyAlignment="1" applyProtection="1">
      <alignment vertical="center"/>
      <protection hidden="1"/>
    </xf>
    <xf numFmtId="0" fontId="4" fillId="2" borderId="5" xfId="9" applyFont="1" applyFill="1" applyBorder="1" applyAlignment="1" applyProtection="1">
      <alignment vertical="center"/>
      <protection hidden="1"/>
    </xf>
    <xf numFmtId="0" fontId="4" fillId="2" borderId="2" xfId="9" applyFont="1" applyFill="1" applyBorder="1" applyAlignment="1" applyProtection="1">
      <alignment vertical="center"/>
      <protection hidden="1"/>
    </xf>
    <xf numFmtId="0" fontId="19" fillId="0" borderId="5" xfId="11" applyFont="1" applyBorder="1" applyAlignment="1" applyProtection="1">
      <alignment vertical="center"/>
      <protection hidden="1"/>
    </xf>
    <xf numFmtId="0" fontId="19" fillId="0" borderId="2" xfId="11" applyFont="1" applyBorder="1" applyAlignment="1" applyProtection="1">
      <alignment vertical="center"/>
      <protection hidden="1"/>
    </xf>
    <xf numFmtId="0" fontId="18" fillId="7" borderId="7" xfId="11" applyFont="1" applyFill="1" applyBorder="1" applyAlignment="1" applyProtection="1">
      <alignment horizontal="left" vertical="center"/>
      <protection hidden="1"/>
    </xf>
    <xf numFmtId="0" fontId="18" fillId="7" borderId="4" xfId="11" applyFont="1" applyFill="1" applyBorder="1" applyAlignment="1" applyProtection="1">
      <alignment horizontal="left" vertical="center"/>
      <protection hidden="1"/>
    </xf>
    <xf numFmtId="0" fontId="18" fillId="7" borderId="2" xfId="11" applyFont="1" applyFill="1" applyBorder="1" applyAlignment="1" applyProtection="1">
      <alignment horizontal="left" vertical="center"/>
      <protection hidden="1"/>
    </xf>
    <xf numFmtId="0" fontId="4" fillId="2" borderId="9" xfId="9" applyFont="1" applyFill="1" applyBorder="1" applyAlignment="1" applyProtection="1">
      <alignment horizontal="center" vertical="center"/>
      <protection hidden="1"/>
    </xf>
    <xf numFmtId="0" fontId="4" fillId="2" borderId="1" xfId="9" applyFont="1" applyFill="1" applyBorder="1" applyAlignment="1" applyProtection="1">
      <alignment horizontal="center" vertical="center"/>
      <protection hidden="1"/>
    </xf>
    <xf numFmtId="0" fontId="4" fillId="2" borderId="3" xfId="9" applyFont="1" applyFill="1" applyBorder="1" applyAlignment="1" applyProtection="1">
      <alignment horizontal="center" vertical="center"/>
      <protection hidden="1"/>
    </xf>
    <xf numFmtId="0" fontId="3" fillId="0" borderId="7" xfId="9" applyBorder="1" applyAlignment="1" applyProtection="1">
      <alignment horizontal="left" vertical="center"/>
      <protection locked="0"/>
    </xf>
    <xf numFmtId="0" fontId="18" fillId="0" borderId="7" xfId="11" applyFont="1" applyBorder="1" applyAlignment="1" applyProtection="1">
      <alignment horizontal="left" vertical="center"/>
      <protection hidden="1"/>
    </xf>
    <xf numFmtId="0" fontId="18" fillId="0" borderId="4" xfId="11" applyFont="1" applyBorder="1" applyAlignment="1" applyProtection="1">
      <alignment horizontal="left" vertical="center"/>
      <protection hidden="1"/>
    </xf>
    <xf numFmtId="0" fontId="6" fillId="0" borderId="7" xfId="9" applyFont="1" applyBorder="1" applyAlignment="1" applyProtection="1">
      <alignment horizontal="right" vertical="center" wrapText="1"/>
      <protection hidden="1"/>
    </xf>
    <xf numFmtId="0" fontId="6" fillId="0" borderId="4" xfId="9" applyFont="1" applyBorder="1" applyAlignment="1" applyProtection="1">
      <alignment horizontal="right" vertical="center" wrapText="1"/>
      <protection hidden="1"/>
    </xf>
    <xf numFmtId="0" fontId="6" fillId="6" borderId="47" xfId="9" applyFont="1" applyFill="1" applyBorder="1" applyAlignment="1" applyProtection="1">
      <alignment horizontal="left" vertical="top" wrapText="1"/>
      <protection hidden="1"/>
    </xf>
    <xf numFmtId="0" fontId="6" fillId="6" borderId="48" xfId="9" applyFont="1" applyFill="1" applyBorder="1" applyAlignment="1" applyProtection="1">
      <alignment horizontal="left" vertical="top" wrapText="1"/>
      <protection hidden="1"/>
    </xf>
    <xf numFmtId="0" fontId="6" fillId="6" borderId="53" xfId="9" applyFont="1" applyFill="1" applyBorder="1" applyAlignment="1" applyProtection="1">
      <alignment horizontal="left" vertical="top" wrapText="1"/>
      <protection hidden="1"/>
    </xf>
    <xf numFmtId="0" fontId="6" fillId="6" borderId="0" xfId="9" applyFont="1" applyFill="1" applyAlignment="1" applyProtection="1">
      <alignment horizontal="left" vertical="top" wrapText="1"/>
      <protection hidden="1"/>
    </xf>
    <xf numFmtId="0" fontId="3" fillId="2" borderId="1" xfId="9" applyFill="1" applyBorder="1" applyAlignment="1" applyProtection="1">
      <alignment horizontal="center" vertical="center"/>
      <protection hidden="1"/>
    </xf>
    <xf numFmtId="0" fontId="3" fillId="2" borderId="3" xfId="9" applyFill="1" applyBorder="1" applyAlignment="1" applyProtection="1">
      <alignment horizontal="center" vertical="center"/>
      <protection hidden="1"/>
    </xf>
    <xf numFmtId="0" fontId="5" fillId="5" borderId="30" xfId="9" applyFont="1" applyFill="1" applyBorder="1" applyAlignment="1" applyProtection="1">
      <alignment horizontal="left" vertical="center"/>
      <protection hidden="1"/>
    </xf>
    <xf numFmtId="0" fontId="5" fillId="5" borderId="31" xfId="9" applyFont="1" applyFill="1" applyBorder="1" applyAlignment="1" applyProtection="1">
      <alignment horizontal="left" vertical="center"/>
      <protection hidden="1"/>
    </xf>
    <xf numFmtId="0" fontId="5" fillId="5" borderId="32" xfId="9" applyFont="1" applyFill="1" applyBorder="1" applyAlignment="1" applyProtection="1">
      <alignment horizontal="left" vertical="center"/>
      <protection hidden="1"/>
    </xf>
    <xf numFmtId="0" fontId="6" fillId="7" borderId="7" xfId="9" applyFont="1" applyFill="1" applyBorder="1" applyAlignment="1" applyProtection="1">
      <alignment horizontal="left" vertical="center"/>
      <protection hidden="1"/>
    </xf>
    <xf numFmtId="0" fontId="3" fillId="0" borderId="4" xfId="9" applyBorder="1" applyProtection="1">
      <protection locked="0"/>
    </xf>
    <xf numFmtId="0" fontId="19" fillId="0" borderId="5" xfId="11" applyFont="1" applyBorder="1" applyProtection="1">
      <protection locked="0"/>
    </xf>
    <xf numFmtId="0" fontId="19" fillId="0" borderId="2" xfId="11" applyFont="1" applyBorder="1" applyProtection="1">
      <protection locked="0"/>
    </xf>
    <xf numFmtId="0" fontId="3" fillId="0" borderId="1" xfId="9" applyBorder="1" applyAlignment="1" applyProtection="1">
      <alignment horizontal="left" vertical="top"/>
      <protection locked="0"/>
    </xf>
    <xf numFmtId="0" fontId="19" fillId="0" borderId="51" xfId="11" applyFont="1" applyBorder="1" applyAlignment="1" applyProtection="1">
      <alignment horizontal="left" vertical="top"/>
      <protection locked="0"/>
    </xf>
    <xf numFmtId="0" fontId="3" fillId="0" borderId="5" xfId="9" applyBorder="1" applyProtection="1">
      <protection locked="0"/>
    </xf>
    <xf numFmtId="0" fontId="3" fillId="0" borderId="2" xfId="9" applyBorder="1" applyProtection="1">
      <protection locked="0"/>
    </xf>
    <xf numFmtId="0" fontId="3" fillId="0" borderId="7" xfId="9" applyBorder="1" applyAlignment="1" applyProtection="1">
      <alignment horizontal="left"/>
      <protection locked="0"/>
    </xf>
    <xf numFmtId="0" fontId="6" fillId="0" borderId="18" xfId="9" applyFont="1" applyBorder="1" applyAlignment="1" applyProtection="1">
      <alignment horizontal="left" vertical="center" wrapText="1"/>
      <protection hidden="1"/>
    </xf>
    <xf numFmtId="0" fontId="6" fillId="0" borderId="9" xfId="9" applyFont="1" applyBorder="1" applyAlignment="1" applyProtection="1">
      <alignment horizontal="left" vertical="center" wrapText="1"/>
      <protection hidden="1"/>
    </xf>
    <xf numFmtId="165" fontId="3" fillId="0" borderId="5" xfId="9" applyNumberFormat="1" applyBorder="1" applyAlignment="1" applyProtection="1">
      <alignment horizontal="left" vertical="top"/>
      <protection locked="0"/>
    </xf>
    <xf numFmtId="0" fontId="19" fillId="0" borderId="5" xfId="11" applyFont="1" applyBorder="1" applyAlignment="1" applyProtection="1">
      <alignment horizontal="left" vertical="top"/>
      <protection locked="0"/>
    </xf>
    <xf numFmtId="0" fontId="3" fillId="0" borderId="0" xfId="9" applyAlignment="1" applyProtection="1">
      <alignment horizontal="center"/>
      <protection hidden="1"/>
    </xf>
    <xf numFmtId="0" fontId="5" fillId="0" borderId="50" xfId="9" applyFont="1" applyBorder="1" applyAlignment="1" applyProtection="1">
      <alignment horizontal="left" vertical="center"/>
      <protection hidden="1"/>
    </xf>
    <xf numFmtId="0" fontId="5" fillId="0" borderId="0" xfId="9" applyFont="1" applyAlignment="1" applyProtection="1">
      <alignment horizontal="left" vertical="center"/>
      <protection hidden="1"/>
    </xf>
    <xf numFmtId="0" fontId="5" fillId="0" borderId="50" xfId="9" applyFont="1" applyBorder="1" applyAlignment="1" applyProtection="1">
      <alignment horizontal="left"/>
      <protection hidden="1"/>
    </xf>
    <xf numFmtId="0" fontId="5" fillId="0" borderId="0" xfId="9" applyFont="1" applyAlignment="1" applyProtection="1">
      <alignment horizontal="left"/>
      <protection hidden="1"/>
    </xf>
    <xf numFmtId="0" fontId="5" fillId="0" borderId="50" xfId="9" applyFont="1" applyBorder="1" applyProtection="1">
      <protection hidden="1"/>
    </xf>
    <xf numFmtId="0" fontId="5" fillId="0" borderId="0" xfId="9" applyFont="1" applyProtection="1">
      <protection hidden="1"/>
    </xf>
    <xf numFmtId="0" fontId="5" fillId="0" borderId="0" xfId="9" applyFont="1" applyAlignment="1" applyProtection="1">
      <alignment vertical="center"/>
      <protection hidden="1"/>
    </xf>
    <xf numFmtId="165" fontId="12" fillId="0" borderId="5" xfId="8" applyNumberFormat="1" applyBorder="1" applyAlignment="1" applyProtection="1">
      <alignment horizontal="left" vertical="top"/>
      <protection locked="0"/>
    </xf>
    <xf numFmtId="0" fontId="14" fillId="0" borderId="0" xfId="9" applyFont="1" applyAlignment="1" applyProtection="1">
      <alignment horizontal="center" wrapText="1"/>
      <protection hidden="1"/>
    </xf>
    <xf numFmtId="0" fontId="12" fillId="0" borderId="1" xfId="8" applyBorder="1" applyAlignment="1" applyProtection="1">
      <alignment horizontal="left"/>
      <protection locked="0"/>
    </xf>
    <xf numFmtId="0" fontId="0" fillId="0" borderId="5" xfId="9" applyFont="1" applyBorder="1" applyAlignment="1" applyProtection="1">
      <alignment horizontal="left" vertical="center"/>
      <protection locked="0"/>
    </xf>
    <xf numFmtId="0" fontId="3" fillId="0" borderId="44" xfId="9" applyBorder="1" applyAlignment="1" applyProtection="1">
      <alignment horizontal="left" vertical="center"/>
      <protection locked="0"/>
    </xf>
    <xf numFmtId="0" fontId="3" fillId="0" borderId="5" xfId="9" applyBorder="1" applyAlignment="1" applyProtection="1">
      <alignment horizontal="left" vertical="center"/>
      <protection locked="0"/>
    </xf>
    <xf numFmtId="0" fontId="3" fillId="0" borderId="5" xfId="9" applyBorder="1" applyAlignment="1" applyProtection="1">
      <alignment horizontal="left" vertical="top"/>
      <protection locked="0"/>
    </xf>
    <xf numFmtId="0" fontId="3" fillId="0" borderId="44" xfId="9" applyBorder="1" applyAlignment="1" applyProtection="1">
      <alignment horizontal="left" vertical="top"/>
      <protection locked="0"/>
    </xf>
    <xf numFmtId="0" fontId="5" fillId="5" borderId="4" xfId="9" applyFont="1" applyFill="1" applyBorder="1" applyProtection="1">
      <protection hidden="1"/>
    </xf>
    <xf numFmtId="0" fontId="5" fillId="5" borderId="5" xfId="9" applyFont="1" applyFill="1" applyBorder="1" applyProtection="1">
      <protection hidden="1"/>
    </xf>
    <xf numFmtId="0" fontId="5" fillId="5" borderId="2" xfId="9" applyFont="1" applyFill="1" applyBorder="1" applyProtection="1">
      <protection hidden="1"/>
    </xf>
    <xf numFmtId="0" fontId="6" fillId="5" borderId="4" xfId="9" applyFont="1" applyFill="1" applyBorder="1" applyAlignment="1" applyProtection="1">
      <alignment horizontal="left" vertical="center"/>
      <protection hidden="1"/>
    </xf>
    <xf numFmtId="0" fontId="6" fillId="5" borderId="5" xfId="9" applyFont="1" applyFill="1" applyBorder="1" applyAlignment="1" applyProtection="1">
      <alignment horizontal="left" vertical="center"/>
      <protection hidden="1"/>
    </xf>
    <xf numFmtId="0" fontId="6" fillId="5" borderId="2" xfId="9" applyFont="1" applyFill="1" applyBorder="1" applyAlignment="1" applyProtection="1">
      <alignment horizontal="left" vertical="center"/>
      <protection hidden="1"/>
    </xf>
    <xf numFmtId="0" fontId="6" fillId="7" borderId="20" xfId="9" applyFont="1" applyFill="1" applyBorder="1" applyAlignment="1" applyProtection="1">
      <alignment horizontal="center" vertical="center" wrapText="1"/>
      <protection hidden="1"/>
    </xf>
    <xf numFmtId="0" fontId="6" fillId="7" borderId="21" xfId="9" applyFont="1" applyFill="1" applyBorder="1" applyAlignment="1" applyProtection="1">
      <alignment horizontal="center" vertical="center" wrapText="1"/>
      <protection hidden="1"/>
    </xf>
    <xf numFmtId="0" fontId="21" fillId="0" borderId="0" xfId="9" applyFont="1" applyAlignment="1" applyProtection="1">
      <alignment horizontal="center" vertical="top" wrapText="1"/>
      <protection hidden="1"/>
    </xf>
    <xf numFmtId="0" fontId="3" fillId="0" borderId="5" xfId="0" applyFont="1" applyBorder="1" applyAlignment="1" applyProtection="1">
      <alignment horizontal="left" vertical="top"/>
      <protection locked="0"/>
    </xf>
    <xf numFmtId="167" fontId="3" fillId="0" borderId="5" xfId="9" applyNumberFormat="1" applyBorder="1" applyAlignment="1" applyProtection="1">
      <alignment horizontal="left" vertical="top"/>
      <protection locked="0"/>
    </xf>
    <xf numFmtId="167" fontId="19" fillId="0" borderId="44" xfId="11" applyNumberFormat="1" applyFont="1" applyBorder="1" applyAlignment="1" applyProtection="1">
      <alignment horizontal="left" vertical="top"/>
      <protection locked="0"/>
    </xf>
    <xf numFmtId="0" fontId="6" fillId="7" borderId="7" xfId="9" applyFont="1" applyFill="1" applyBorder="1" applyAlignment="1" applyProtection="1">
      <alignment horizontal="center" vertical="center"/>
      <protection hidden="1"/>
    </xf>
    <xf numFmtId="0" fontId="18" fillId="7" borderId="41" xfId="11" applyFont="1" applyFill="1" applyBorder="1" applyAlignment="1" applyProtection="1">
      <alignment horizontal="center"/>
      <protection hidden="1"/>
    </xf>
    <xf numFmtId="0" fontId="18" fillId="7" borderId="42" xfId="11" applyFont="1" applyFill="1" applyBorder="1" applyAlignment="1" applyProtection="1">
      <alignment horizontal="center"/>
      <protection hidden="1"/>
    </xf>
    <xf numFmtId="0" fontId="18" fillId="7" borderId="45" xfId="11" applyFont="1" applyFill="1" applyBorder="1" applyAlignment="1" applyProtection="1">
      <alignment horizontal="left"/>
      <protection hidden="1"/>
    </xf>
    <xf numFmtId="0" fontId="18" fillId="7" borderId="46" xfId="11" applyFont="1" applyFill="1" applyBorder="1" applyAlignment="1" applyProtection="1">
      <alignment horizontal="left"/>
      <protection hidden="1"/>
    </xf>
    <xf numFmtId="0" fontId="19" fillId="7" borderId="43" xfId="11" applyFont="1" applyFill="1" applyBorder="1" applyAlignment="1" applyProtection="1">
      <alignment horizontal="center"/>
      <protection hidden="1"/>
    </xf>
    <xf numFmtId="0" fontId="19" fillId="7" borderId="44" xfId="11" applyFont="1" applyFill="1" applyBorder="1" applyAlignment="1" applyProtection="1">
      <alignment horizontal="center"/>
      <protection hidden="1"/>
    </xf>
    <xf numFmtId="0" fontId="5" fillId="0" borderId="0" xfId="9" applyFont="1" applyAlignment="1" applyProtection="1">
      <alignment horizontal="left" wrapText="1"/>
      <protection hidden="1"/>
    </xf>
    <xf numFmtId="0" fontId="3" fillId="0" borderId="4" xfId="9" applyBorder="1" applyAlignment="1" applyProtection="1">
      <alignment horizontal="left" vertical="top" wrapText="1" shrinkToFit="1"/>
      <protection locked="0"/>
    </xf>
    <xf numFmtId="0" fontId="3" fillId="0" borderId="5" xfId="9" applyBorder="1" applyAlignment="1" applyProtection="1">
      <alignment horizontal="left" vertical="top" wrapText="1" shrinkToFit="1"/>
      <protection locked="0"/>
    </xf>
    <xf numFmtId="0" fontId="3" fillId="0" borderId="2" xfId="9" applyBorder="1" applyAlignment="1" applyProtection="1">
      <alignment horizontal="left" vertical="top" wrapText="1" shrinkToFit="1"/>
      <protection locked="0"/>
    </xf>
    <xf numFmtId="0" fontId="5" fillId="5" borderId="43" xfId="9" applyFont="1" applyFill="1" applyBorder="1" applyAlignment="1" applyProtection="1">
      <alignment horizontal="left" vertical="center"/>
      <protection hidden="1"/>
    </xf>
    <xf numFmtId="0" fontId="5" fillId="5" borderId="5" xfId="9" applyFont="1" applyFill="1" applyBorder="1" applyAlignment="1" applyProtection="1">
      <alignment horizontal="left" vertical="center"/>
      <protection hidden="1"/>
    </xf>
    <xf numFmtId="0" fontId="5" fillId="5" borderId="44" xfId="9" applyFont="1" applyFill="1" applyBorder="1" applyAlignment="1" applyProtection="1">
      <alignment horizontal="left" vertical="center"/>
      <protection hidden="1"/>
    </xf>
    <xf numFmtId="167" fontId="3" fillId="0" borderId="44" xfId="9" applyNumberFormat="1" applyBorder="1" applyAlignment="1" applyProtection="1">
      <alignment horizontal="left" vertical="top"/>
      <protection locked="0"/>
    </xf>
    <xf numFmtId="0" fontId="3" fillId="0" borderId="1" xfId="9" quotePrefix="1" applyBorder="1" applyAlignment="1" applyProtection="1">
      <alignment horizontal="left" vertical="top"/>
      <protection locked="0"/>
    </xf>
    <xf numFmtId="0" fontId="3" fillId="0" borderId="7" xfId="9" applyBorder="1" applyAlignment="1" applyProtection="1">
      <alignment horizontal="left" vertical="top" wrapText="1"/>
      <protection locked="0"/>
    </xf>
    <xf numFmtId="0" fontId="9" fillId="0" borderId="47" xfId="9" applyFont="1" applyBorder="1" applyAlignment="1" applyProtection="1">
      <alignment horizontal="left" vertical="top" wrapText="1"/>
      <protection hidden="1"/>
    </xf>
    <xf numFmtId="0" fontId="9" fillId="0" borderId="48" xfId="9" applyFont="1" applyBorder="1" applyAlignment="1" applyProtection="1">
      <alignment horizontal="left" vertical="top" wrapText="1"/>
      <protection hidden="1"/>
    </xf>
    <xf numFmtId="0" fontId="9" fillId="0" borderId="49" xfId="9" applyFont="1" applyBorder="1" applyAlignment="1" applyProtection="1">
      <alignment horizontal="left" vertical="top" wrapText="1"/>
      <protection hidden="1"/>
    </xf>
    <xf numFmtId="0" fontId="9" fillId="0" borderId="9" xfId="9" applyFont="1" applyBorder="1" applyAlignment="1" applyProtection="1">
      <alignment horizontal="left" vertical="top" wrapText="1"/>
      <protection hidden="1"/>
    </xf>
    <xf numFmtId="0" fontId="9" fillId="0" borderId="1" xfId="9" applyFont="1" applyBorder="1" applyAlignment="1" applyProtection="1">
      <alignment horizontal="left" vertical="top" wrapText="1"/>
      <protection hidden="1"/>
    </xf>
    <xf numFmtId="0" fontId="9" fillId="0" borderId="3" xfId="9" applyFont="1" applyBorder="1" applyAlignment="1" applyProtection="1">
      <alignment horizontal="left" vertical="top" wrapText="1"/>
      <protection hidden="1"/>
    </xf>
    <xf numFmtId="0" fontId="6" fillId="6" borderId="9" xfId="9" applyFont="1" applyFill="1" applyBorder="1" applyAlignment="1" applyProtection="1">
      <alignment horizontal="left" vertical="center"/>
      <protection hidden="1"/>
    </xf>
    <xf numFmtId="0" fontId="6" fillId="6" borderId="1" xfId="9" applyFont="1" applyFill="1" applyBorder="1" applyAlignment="1" applyProtection="1">
      <alignment horizontal="left" vertical="center"/>
      <protection hidden="1"/>
    </xf>
    <xf numFmtId="0" fontId="6" fillId="6" borderId="5" xfId="9" applyFont="1" applyFill="1" applyBorder="1" applyAlignment="1" applyProtection="1">
      <alignment horizontal="left" vertical="center"/>
      <protection hidden="1"/>
    </xf>
    <xf numFmtId="0" fontId="6" fillId="5" borderId="47" xfId="9" applyFont="1" applyFill="1" applyBorder="1" applyAlignment="1" applyProtection="1">
      <alignment horizontal="left" vertical="center"/>
      <protection hidden="1"/>
    </xf>
    <xf numFmtId="0" fontId="6" fillId="5" borderId="48" xfId="9" applyFont="1" applyFill="1" applyBorder="1" applyAlignment="1" applyProtection="1">
      <alignment horizontal="left" vertical="center"/>
      <protection hidden="1"/>
    </xf>
    <xf numFmtId="0" fontId="6" fillId="5" borderId="49" xfId="9" applyFont="1" applyFill="1" applyBorder="1" applyAlignment="1" applyProtection="1">
      <alignment horizontal="left" vertical="center"/>
      <protection hidden="1"/>
    </xf>
    <xf numFmtId="0" fontId="6" fillId="7" borderId="29" xfId="9" applyFont="1" applyFill="1" applyBorder="1" applyAlignment="1" applyProtection="1">
      <alignment horizontal="center" vertical="center" wrapText="1"/>
      <protection hidden="1"/>
    </xf>
    <xf numFmtId="0" fontId="9" fillId="0" borderId="7" xfId="9" applyFont="1" applyBorder="1" applyAlignment="1" applyProtection="1">
      <alignment horizontal="left" vertical="top" wrapText="1"/>
      <protection hidden="1"/>
    </xf>
    <xf numFmtId="0" fontId="42" fillId="0" borderId="33" xfId="11" applyFont="1" applyBorder="1" applyAlignment="1" applyProtection="1">
      <alignment vertical="top"/>
      <protection locked="0"/>
    </xf>
    <xf numFmtId="0" fontId="42" fillId="0" borderId="34" xfId="11" applyFont="1" applyBorder="1" applyAlignment="1" applyProtection="1">
      <alignment vertical="top"/>
      <protection locked="0"/>
    </xf>
    <xf numFmtId="0" fontId="42" fillId="0" borderId="24" xfId="11" applyFont="1" applyBorder="1" applyAlignment="1" applyProtection="1">
      <alignment vertical="top"/>
      <protection locked="0"/>
    </xf>
    <xf numFmtId="164" fontId="42" fillId="0" borderId="33" xfId="11" applyNumberFormat="1" applyFont="1" applyBorder="1" applyAlignment="1" applyProtection="1">
      <alignment horizontal="right" vertical="center"/>
      <protection hidden="1"/>
    </xf>
    <xf numFmtId="164" fontId="42" fillId="0" borderId="24" xfId="11" applyNumberFormat="1" applyFont="1" applyBorder="1" applyAlignment="1" applyProtection="1">
      <alignment horizontal="right" vertical="center"/>
      <protection hidden="1"/>
    </xf>
    <xf numFmtId="1" fontId="42" fillId="0" borderId="33" xfId="11" applyNumberFormat="1" applyFont="1" applyBorder="1" applyAlignment="1" applyProtection="1">
      <alignment horizontal="right" vertical="center"/>
      <protection locked="0"/>
    </xf>
    <xf numFmtId="1" fontId="42" fillId="0" borderId="24" xfId="11" applyNumberFormat="1" applyFont="1" applyBorder="1" applyAlignment="1" applyProtection="1">
      <alignment horizontal="right" vertical="center"/>
      <protection locked="0"/>
    </xf>
    <xf numFmtId="0" fontId="42" fillId="0" borderId="33" xfId="11" applyFont="1" applyBorder="1" applyAlignment="1" applyProtection="1">
      <alignment horizontal="right" vertical="center"/>
      <protection hidden="1"/>
    </xf>
    <xf numFmtId="0" fontId="43" fillId="0" borderId="24" xfId="11" applyFont="1" applyBorder="1" applyAlignment="1" applyProtection="1">
      <alignment horizontal="right" vertical="center"/>
      <protection hidden="1"/>
    </xf>
    <xf numFmtId="0" fontId="42" fillId="0" borderId="33" xfId="11" applyFont="1" applyBorder="1" applyAlignment="1" applyProtection="1">
      <alignment horizontal="right" vertical="center"/>
      <protection locked="0" hidden="1"/>
    </xf>
    <xf numFmtId="0" fontId="42" fillId="0" borderId="24" xfId="11" applyFont="1" applyBorder="1" applyAlignment="1" applyProtection="1">
      <alignment horizontal="right" vertical="center"/>
      <protection locked="0" hidden="1"/>
    </xf>
    <xf numFmtId="1" fontId="42" fillId="0" borderId="34" xfId="11" applyNumberFormat="1" applyFont="1" applyBorder="1" applyAlignment="1" applyProtection="1">
      <alignment horizontal="right" vertical="center"/>
      <protection locked="0"/>
    </xf>
    <xf numFmtId="0" fontId="43" fillId="0" borderId="35" xfId="11" applyFont="1" applyBorder="1"/>
    <xf numFmtId="0" fontId="43" fillId="0" borderId="36" xfId="11" applyFont="1" applyBorder="1"/>
    <xf numFmtId="0" fontId="40" fillId="0" borderId="33" xfId="11" applyFont="1" applyBorder="1" applyAlignment="1">
      <alignment horizontal="right" vertical="center"/>
    </xf>
    <xf numFmtId="0" fontId="40" fillId="0" borderId="34" xfId="11" applyFont="1" applyBorder="1" applyAlignment="1">
      <alignment horizontal="right" vertical="center"/>
    </xf>
    <xf numFmtId="0" fontId="40" fillId="0" borderId="24" xfId="11" applyFont="1" applyBorder="1" applyAlignment="1">
      <alignment horizontal="right" vertical="center"/>
    </xf>
    <xf numFmtId="4" fontId="42" fillId="0" borderId="22" xfId="11" applyNumberFormat="1" applyFont="1" applyBorder="1" applyAlignment="1" applyProtection="1">
      <alignment horizontal="right" vertical="center"/>
      <protection locked="0"/>
    </xf>
    <xf numFmtId="0" fontId="28" fillId="0" borderId="37" xfId="11" applyFont="1" applyBorder="1" applyAlignment="1">
      <alignment horizontal="left" vertical="center"/>
    </xf>
    <xf numFmtId="164" fontId="42" fillId="0" borderId="33" xfId="11" applyNumberFormat="1" applyFont="1" applyBorder="1" applyAlignment="1" applyProtection="1">
      <alignment horizontal="right" vertical="center"/>
      <protection locked="0"/>
    </xf>
    <xf numFmtId="164" fontId="42" fillId="0" borderId="24" xfId="11" applyNumberFormat="1" applyFont="1" applyBorder="1" applyAlignment="1" applyProtection="1">
      <alignment horizontal="right" vertical="center"/>
      <protection locked="0"/>
    </xf>
    <xf numFmtId="0" fontId="40" fillId="0" borderId="33" xfId="11" applyFont="1" applyBorder="1" applyAlignment="1">
      <alignment horizontal="left" vertical="center"/>
    </xf>
    <xf numFmtId="0" fontId="40" fillId="0" borderId="24" xfId="11" applyFont="1" applyBorder="1" applyAlignment="1">
      <alignment horizontal="left" vertical="center"/>
    </xf>
    <xf numFmtId="0" fontId="42" fillId="0" borderId="33" xfId="11" applyFont="1" applyBorder="1" applyAlignment="1" applyProtection="1">
      <alignment horizontal="left" vertical="center"/>
      <protection locked="0"/>
    </xf>
    <xf numFmtId="0" fontId="42" fillId="0" borderId="34" xfId="11" applyFont="1" applyBorder="1" applyAlignment="1" applyProtection="1">
      <alignment horizontal="left" vertical="center"/>
      <protection locked="0"/>
    </xf>
    <xf numFmtId="0" fontId="42" fillId="0" borderId="24" xfId="11" applyFont="1" applyBorder="1" applyAlignment="1" applyProtection="1">
      <alignment horizontal="left" vertical="center"/>
      <protection locked="0"/>
    </xf>
    <xf numFmtId="167" fontId="42" fillId="0" borderId="33" xfId="11" applyNumberFormat="1" applyFont="1" applyBorder="1" applyAlignment="1" applyProtection="1">
      <alignment horizontal="left" vertical="center"/>
      <protection locked="0"/>
    </xf>
    <xf numFmtId="167" fontId="42" fillId="0" borderId="34" xfId="11" applyNumberFormat="1" applyFont="1" applyBorder="1" applyAlignment="1" applyProtection="1">
      <alignment horizontal="left" vertical="center"/>
      <protection locked="0"/>
    </xf>
    <xf numFmtId="167" fontId="42" fillId="0" borderId="24" xfId="11" applyNumberFormat="1" applyFont="1" applyBorder="1" applyAlignment="1" applyProtection="1">
      <alignment horizontal="left" vertical="center"/>
      <protection locked="0"/>
    </xf>
    <xf numFmtId="0" fontId="42" fillId="0" borderId="33" xfId="11" applyFont="1" applyBorder="1" applyAlignment="1" applyProtection="1">
      <alignment vertical="center" wrapText="1"/>
      <protection locked="0"/>
    </xf>
    <xf numFmtId="0" fontId="42" fillId="0" borderId="34" xfId="11" applyFont="1" applyBorder="1" applyAlignment="1" applyProtection="1">
      <alignment vertical="center" wrapText="1"/>
      <protection locked="0"/>
    </xf>
    <xf numFmtId="0" fontId="42" fillId="0" borderId="24" xfId="11" applyFont="1" applyBorder="1" applyAlignment="1" applyProtection="1">
      <alignment vertical="center" wrapText="1"/>
      <protection locked="0"/>
    </xf>
    <xf numFmtId="0" fontId="28" fillId="0" borderId="0" xfId="11" applyFont="1" applyAlignment="1">
      <alignment vertical="center"/>
    </xf>
    <xf numFmtId="0" fontId="25" fillId="0" borderId="0" xfId="11" applyFont="1"/>
    <xf numFmtId="0" fontId="40" fillId="0" borderId="33" xfId="11" applyFont="1" applyBorder="1" applyAlignment="1">
      <alignment horizontal="left" vertical="center" wrapText="1"/>
    </xf>
    <xf numFmtId="0" fontId="40" fillId="0" borderId="34" xfId="11" applyFont="1" applyBorder="1" applyAlignment="1">
      <alignment horizontal="left" vertical="center" wrapText="1"/>
    </xf>
    <xf numFmtId="0" fontId="40" fillId="0" borderId="24" xfId="11" applyFont="1" applyBorder="1" applyAlignment="1">
      <alignment horizontal="left" vertical="center" wrapText="1"/>
    </xf>
    <xf numFmtId="0" fontId="40" fillId="0" borderId="22" xfId="11" applyFont="1" applyBorder="1" applyAlignment="1">
      <alignment horizontal="left" vertical="center" wrapText="1"/>
    </xf>
    <xf numFmtId="0" fontId="40" fillId="0" borderId="22" xfId="11" applyFont="1" applyBorder="1" applyAlignment="1">
      <alignment horizontal="left" vertical="center"/>
    </xf>
    <xf numFmtId="167" fontId="42" fillId="0" borderId="22" xfId="11" applyNumberFormat="1" applyFont="1" applyBorder="1" applyAlignment="1" applyProtection="1">
      <alignment vertical="center"/>
      <protection locked="0"/>
    </xf>
    <xf numFmtId="0" fontId="40" fillId="0" borderId="35" xfId="11" applyFont="1" applyBorder="1" applyAlignment="1">
      <alignment horizontal="right" vertical="center"/>
    </xf>
    <xf numFmtId="0" fontId="40" fillId="0" borderId="36" xfId="11" applyFont="1" applyBorder="1" applyAlignment="1">
      <alignment horizontal="right" vertical="center"/>
    </xf>
    <xf numFmtId="0" fontId="14" fillId="0" borderId="0" xfId="0" applyFont="1" applyAlignment="1">
      <alignment horizontal="center" wrapText="1"/>
    </xf>
    <xf numFmtId="0" fontId="25" fillId="0" borderId="37" xfId="11" applyFont="1" applyBorder="1" applyAlignment="1" applyProtection="1">
      <alignment horizontal="left" vertical="center" wrapText="1"/>
      <protection hidden="1"/>
    </xf>
    <xf numFmtId="167" fontId="25" fillId="0" borderId="37" xfId="11" applyNumberFormat="1" applyFont="1" applyBorder="1" applyAlignment="1" applyProtection="1">
      <alignment horizontal="left" vertical="center" wrapText="1"/>
      <protection hidden="1"/>
    </xf>
    <xf numFmtId="0" fontId="25" fillId="0" borderId="1" xfId="11" applyFont="1" applyBorder="1" applyAlignment="1" applyProtection="1">
      <alignment horizontal="left"/>
      <protection hidden="1"/>
    </xf>
    <xf numFmtId="0" fontId="26" fillId="5" borderId="4" xfId="0" applyFont="1" applyFill="1" applyBorder="1" applyAlignment="1">
      <alignment horizontal="center"/>
    </xf>
    <xf numFmtId="0" fontId="26" fillId="5" borderId="5" xfId="0" applyFont="1" applyFill="1" applyBorder="1" applyAlignment="1">
      <alignment horizontal="center"/>
    </xf>
    <xf numFmtId="0" fontId="26" fillId="5" borderId="2" xfId="0" applyFont="1" applyFill="1" applyBorder="1" applyAlignment="1">
      <alignment horizontal="center"/>
    </xf>
    <xf numFmtId="0" fontId="25" fillId="0" borderId="1" xfId="11" applyFont="1" applyBorder="1" applyAlignment="1" applyProtection="1">
      <alignment horizontal="left" vertical="center" wrapText="1"/>
      <protection hidden="1"/>
    </xf>
    <xf numFmtId="0" fontId="28" fillId="0" borderId="0" xfId="11" applyFont="1" applyAlignment="1">
      <alignment horizontal="center" vertical="center" wrapText="1"/>
    </xf>
    <xf numFmtId="0" fontId="30" fillId="0" borderId="37" xfId="11" applyFont="1" applyBorder="1" applyAlignment="1">
      <alignment horizontal="left" vertical="center"/>
    </xf>
    <xf numFmtId="0" fontId="25" fillId="0" borderId="37" xfId="11" applyFont="1" applyBorder="1"/>
    <xf numFmtId="0" fontId="40" fillId="0" borderId="33" xfId="11" applyFont="1" applyBorder="1" applyAlignment="1">
      <alignment vertical="center" wrapText="1"/>
    </xf>
    <xf numFmtId="0" fontId="40" fillId="0" borderId="34" xfId="11" applyFont="1" applyBorder="1" applyAlignment="1">
      <alignment vertical="center" wrapText="1"/>
    </xf>
    <xf numFmtId="0" fontId="40" fillId="0" borderId="24" xfId="11" applyFont="1" applyBorder="1" applyAlignment="1">
      <alignment vertical="center" wrapText="1"/>
    </xf>
    <xf numFmtId="0" fontId="20" fillId="0" borderId="0" xfId="11" applyFont="1" applyAlignment="1">
      <alignment horizontal="left"/>
    </xf>
    <xf numFmtId="4" fontId="43" fillId="0" borderId="38" xfId="11" applyNumberFormat="1" applyFont="1" applyBorder="1" applyAlignment="1" applyProtection="1">
      <alignment horizontal="right"/>
      <protection hidden="1"/>
    </xf>
    <xf numFmtId="4" fontId="43" fillId="0" borderId="25" xfId="11" applyNumberFormat="1" applyFont="1" applyBorder="1" applyAlignment="1" applyProtection="1">
      <alignment horizontal="right"/>
      <protection hidden="1"/>
    </xf>
    <xf numFmtId="0" fontId="44" fillId="0" borderId="0" xfId="11" applyFont="1" applyAlignment="1">
      <alignment horizontal="right"/>
    </xf>
    <xf numFmtId="0" fontId="42" fillId="0" borderId="22" xfId="11" applyFont="1" applyBorder="1" applyAlignment="1" applyProtection="1">
      <alignment vertical="center"/>
      <protection locked="0"/>
    </xf>
    <xf numFmtId="0" fontId="45" fillId="0" borderId="35" xfId="11" applyFont="1" applyBorder="1" applyAlignment="1">
      <alignment horizontal="right" vertical="center"/>
    </xf>
    <xf numFmtId="0" fontId="45" fillId="0" borderId="36" xfId="11" applyFont="1" applyBorder="1" applyAlignment="1">
      <alignment horizontal="right" vertical="center"/>
    </xf>
    <xf numFmtId="0" fontId="34" fillId="4" borderId="33" xfId="11" applyFont="1" applyFill="1" applyBorder="1" applyAlignment="1" applyProtection="1">
      <alignment vertical="center" wrapText="1"/>
      <protection locked="0"/>
    </xf>
    <xf numFmtId="0" fontId="34" fillId="4" borderId="34" xfId="11" applyFont="1" applyFill="1" applyBorder="1" applyAlignment="1" applyProtection="1">
      <alignment vertical="center" wrapText="1"/>
      <protection locked="0"/>
    </xf>
    <xf numFmtId="0" fontId="34" fillId="4" borderId="24" xfId="11" applyFont="1" applyFill="1" applyBorder="1" applyAlignment="1" applyProtection="1">
      <alignment vertical="center" wrapText="1"/>
      <protection locked="0"/>
    </xf>
    <xf numFmtId="0" fontId="40" fillId="0" borderId="0" xfId="11" applyFont="1" applyAlignment="1">
      <alignment horizontal="right" vertical="center"/>
    </xf>
    <xf numFmtId="0" fontId="28" fillId="0" borderId="37" xfId="11" applyFont="1" applyBorder="1" applyAlignment="1">
      <alignment vertical="center"/>
    </xf>
    <xf numFmtId="0" fontId="47" fillId="0" borderId="22" xfId="11" applyFont="1" applyBorder="1" applyAlignment="1">
      <alignment vertical="center" wrapText="1"/>
    </xf>
    <xf numFmtId="0" fontId="45" fillId="4" borderId="33" xfId="11" applyFont="1" applyFill="1" applyBorder="1" applyAlignment="1">
      <alignment horizontal="center" vertical="center" wrapText="1"/>
    </xf>
    <xf numFmtId="0" fontId="45" fillId="4" borderId="34" xfId="11" applyFont="1" applyFill="1" applyBorder="1" applyAlignment="1">
      <alignment horizontal="center" vertical="center" wrapText="1"/>
    </xf>
    <xf numFmtId="0" fontId="45" fillId="4" borderId="24" xfId="11" applyFont="1" applyFill="1" applyBorder="1" applyAlignment="1">
      <alignment horizontal="center" vertical="center" wrapText="1"/>
    </xf>
    <xf numFmtId="0" fontId="47" fillId="0" borderId="22" xfId="11" applyFont="1" applyBorder="1" applyAlignment="1">
      <alignment vertical="center" shrinkToFit="1"/>
    </xf>
    <xf numFmtId="0" fontId="48" fillId="0" borderId="22" xfId="11" applyFont="1" applyBorder="1" applyAlignment="1">
      <alignment vertical="center" shrinkToFit="1"/>
    </xf>
    <xf numFmtId="0" fontId="48" fillId="0" borderId="22" xfId="11" applyFont="1" applyBorder="1" applyAlignment="1">
      <alignment vertical="center" wrapText="1"/>
    </xf>
    <xf numFmtId="0" fontId="49" fillId="0" borderId="22" xfId="0" applyFont="1" applyBorder="1" applyAlignment="1">
      <alignment wrapText="1"/>
    </xf>
    <xf numFmtId="0" fontId="40" fillId="0" borderId="33" xfId="11" applyFont="1" applyBorder="1" applyAlignment="1" applyProtection="1">
      <alignment horizontal="left" vertical="center" wrapText="1"/>
      <protection locked="0"/>
    </xf>
    <xf numFmtId="0" fontId="40" fillId="0" borderId="34" xfId="11" applyFont="1" applyBorder="1" applyAlignment="1" applyProtection="1">
      <alignment horizontal="left" vertical="center" wrapText="1"/>
      <protection locked="0"/>
    </xf>
    <xf numFmtId="0" fontId="40" fillId="0" borderId="24" xfId="11" applyFont="1" applyBorder="1" applyAlignment="1" applyProtection="1">
      <alignment horizontal="left" vertical="center" wrapText="1"/>
      <protection locked="0"/>
    </xf>
    <xf numFmtId="0" fontId="25" fillId="0" borderId="35" xfId="11" applyFont="1" applyBorder="1"/>
    <xf numFmtId="167" fontId="42" fillId="0" borderId="33" xfId="11" applyNumberFormat="1" applyFont="1" applyBorder="1" applyAlignment="1" applyProtection="1">
      <alignment horizontal="center" vertical="center"/>
      <protection locked="0"/>
    </xf>
    <xf numFmtId="167" fontId="42" fillId="0" borderId="34" xfId="11" applyNumberFormat="1" applyFont="1" applyBorder="1" applyAlignment="1" applyProtection="1">
      <alignment horizontal="center" vertical="center"/>
      <protection locked="0"/>
    </xf>
    <xf numFmtId="167" fontId="42" fillId="0" borderId="24" xfId="11" applyNumberFormat="1" applyFont="1" applyBorder="1" applyAlignment="1" applyProtection="1">
      <alignment horizontal="center" vertical="center"/>
      <protection locked="0"/>
    </xf>
    <xf numFmtId="0" fontId="46" fillId="4" borderId="33" xfId="11" applyFont="1" applyFill="1" applyBorder="1" applyAlignment="1">
      <alignment horizontal="center" vertical="center" wrapText="1" shrinkToFit="1"/>
    </xf>
    <xf numFmtId="0" fontId="46" fillId="4" borderId="34" xfId="11" applyFont="1" applyFill="1" applyBorder="1" applyAlignment="1">
      <alignment horizontal="center" vertical="center" wrapText="1" shrinkToFit="1"/>
    </xf>
    <xf numFmtId="0" fontId="46" fillId="4" borderId="24" xfId="11" applyFont="1" applyFill="1" applyBorder="1" applyAlignment="1">
      <alignment horizontal="center" vertical="center" wrapText="1" shrinkToFit="1"/>
    </xf>
    <xf numFmtId="0" fontId="45" fillId="0" borderId="33" xfId="11" applyFont="1" applyBorder="1" applyAlignment="1">
      <alignment horizontal="center" vertical="center" wrapText="1"/>
    </xf>
    <xf numFmtId="0" fontId="45" fillId="0" borderId="34" xfId="11" applyFont="1" applyBorder="1" applyAlignment="1">
      <alignment horizontal="center" vertical="center" wrapText="1"/>
    </xf>
    <xf numFmtId="0" fontId="45" fillId="0" borderId="24" xfId="11" applyFont="1" applyBorder="1" applyAlignment="1">
      <alignment horizontal="center" vertical="center" wrapText="1"/>
    </xf>
    <xf numFmtId="0" fontId="3" fillId="0" borderId="0" xfId="9" applyAlignment="1">
      <alignment vertical="center" wrapText="1"/>
    </xf>
    <xf numFmtId="0" fontId="12" fillId="0" borderId="0" xfId="8" applyAlignment="1" applyProtection="1">
      <alignment horizontal="center"/>
      <protection locked="0"/>
    </xf>
    <xf numFmtId="0" fontId="3" fillId="0" borderId="0" xfId="9" applyAlignment="1">
      <alignment vertical="top" wrapText="1"/>
    </xf>
    <xf numFmtId="164" fontId="5" fillId="0" borderId="12" xfId="9" applyNumberFormat="1" applyFont="1" applyBorder="1" applyAlignment="1" applyProtection="1">
      <alignment horizontal="center" vertical="center"/>
      <protection hidden="1"/>
    </xf>
    <xf numFmtId="164" fontId="5" fillId="0" borderId="39" xfId="9" applyNumberFormat="1" applyFont="1" applyBorder="1" applyAlignment="1" applyProtection="1">
      <alignment horizontal="center" vertical="center"/>
      <protection hidden="1"/>
    </xf>
    <xf numFmtId="0" fontId="3" fillId="0" borderId="0" xfId="9" applyAlignment="1">
      <alignment horizontal="left" wrapText="1"/>
    </xf>
    <xf numFmtId="0" fontId="14" fillId="5" borderId="4" xfId="9" applyFont="1" applyFill="1" applyBorder="1" applyAlignment="1">
      <alignment horizontal="center" wrapText="1"/>
    </xf>
    <xf numFmtId="0" fontId="14" fillId="5" borderId="5" xfId="9" applyFont="1" applyFill="1" applyBorder="1" applyAlignment="1">
      <alignment horizontal="center"/>
    </xf>
    <xf numFmtId="0" fontId="14" fillId="5" borderId="2" xfId="9" applyFont="1" applyFill="1" applyBorder="1" applyAlignment="1">
      <alignment horizontal="center"/>
    </xf>
    <xf numFmtId="0" fontId="26" fillId="0" borderId="0" xfId="9" applyFont="1" applyAlignment="1">
      <alignment horizontal="center" wrapText="1"/>
    </xf>
    <xf numFmtId="0" fontId="26" fillId="0" borderId="0" xfId="9" applyFont="1" applyAlignment="1">
      <alignment horizontal="center"/>
    </xf>
    <xf numFmtId="0" fontId="3" fillId="7" borderId="7" xfId="9" applyFill="1" applyBorder="1" applyAlignment="1">
      <alignment horizontal="left"/>
    </xf>
    <xf numFmtId="0" fontId="3" fillId="7" borderId="4" xfId="9" applyFill="1" applyBorder="1" applyAlignment="1">
      <alignment horizontal="left"/>
    </xf>
    <xf numFmtId="0" fontId="14" fillId="0" borderId="4" xfId="9" applyFont="1" applyBorder="1" applyAlignment="1">
      <alignment horizontal="center" wrapText="1"/>
    </xf>
    <xf numFmtId="0" fontId="14" fillId="0" borderId="5" xfId="9" applyFont="1" applyBorder="1" applyAlignment="1">
      <alignment horizontal="center" wrapText="1"/>
    </xf>
    <xf numFmtId="0" fontId="14" fillId="0" borderId="48" xfId="9" applyFont="1" applyBorder="1" applyAlignment="1">
      <alignment horizontal="center" wrapText="1"/>
    </xf>
    <xf numFmtId="0" fontId="14" fillId="0" borderId="49" xfId="9" applyFont="1" applyBorder="1" applyAlignment="1">
      <alignment horizontal="center" wrapText="1"/>
    </xf>
    <xf numFmtId="0" fontId="5" fillId="7" borderId="54" xfId="9" applyFont="1" applyFill="1" applyBorder="1" applyAlignment="1">
      <alignment horizontal="left" vertical="top"/>
    </xf>
    <xf numFmtId="0" fontId="5" fillId="7" borderId="18" xfId="9" applyFont="1" applyFill="1" applyBorder="1" applyAlignment="1">
      <alignment horizontal="left" vertical="top"/>
    </xf>
    <xf numFmtId="167" fontId="3" fillId="7" borderId="54" xfId="9" applyNumberFormat="1" applyFill="1" applyBorder="1" applyAlignment="1">
      <alignment horizontal="left" vertical="top"/>
    </xf>
    <xf numFmtId="167" fontId="3" fillId="7" borderId="18" xfId="9" applyNumberFormat="1" applyFill="1" applyBorder="1" applyAlignment="1">
      <alignment horizontal="left" vertical="top"/>
    </xf>
  </cellXfs>
  <cellStyles count="19">
    <cellStyle name="Comma" xfId="1" builtinId="3"/>
    <cellStyle name="Comma 2" xfId="2" xr:uid="{00000000-0005-0000-0000-000001000000}"/>
    <cellStyle name="Comma 3" xfId="3" xr:uid="{00000000-0005-0000-0000-000002000000}"/>
    <cellStyle name="Comma 4" xfId="4" xr:uid="{00000000-0005-0000-0000-000003000000}"/>
    <cellStyle name="Currency" xfId="17" builtinId="4"/>
    <cellStyle name="Currency 2" xfId="5" xr:uid="{00000000-0005-0000-0000-000005000000}"/>
    <cellStyle name="Currency 3" xfId="6" xr:uid="{00000000-0005-0000-0000-000006000000}"/>
    <cellStyle name="Currency 4" xfId="7" xr:uid="{00000000-0005-0000-0000-000007000000}"/>
    <cellStyle name="Hyperlink" xfId="8" builtinId="8"/>
    <cellStyle name="Normal" xfId="0" builtinId="0"/>
    <cellStyle name="Normal 2" xfId="9" xr:uid="{00000000-0005-0000-0000-00000A000000}"/>
    <cellStyle name="Normal 2 3" xfId="10" xr:uid="{00000000-0005-0000-0000-00000B000000}"/>
    <cellStyle name="Normal 3" xfId="11" xr:uid="{00000000-0005-0000-0000-00000C000000}"/>
    <cellStyle name="Normal 4" xfId="12" xr:uid="{00000000-0005-0000-0000-00000D000000}"/>
    <cellStyle name="Normal 4 2" xfId="13" xr:uid="{00000000-0005-0000-0000-00000E000000}"/>
    <cellStyle name="Normal 5" xfId="16" xr:uid="{00000000-0005-0000-0000-00000F000000}"/>
    <cellStyle name="Percent" xfId="18" builtinId="5"/>
    <cellStyle name="Percent 2" xfId="14" xr:uid="{00000000-0005-0000-0000-000011000000}"/>
    <cellStyle name="Percent 3" xfId="15" xr:uid="{00000000-0005-0000-0000-000012000000}"/>
  </cellStyles>
  <dxfs count="8">
    <dxf>
      <font>
        <color theme="0" tint="-4.9989318521683403E-2"/>
      </font>
    </dxf>
    <dxf>
      <font>
        <color theme="0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fmlaLink="$O$19" lockText="1"/>
</file>

<file path=xl/ctrlProps/ctrlProp10.xml><?xml version="1.0" encoding="utf-8"?>
<formControlPr xmlns="http://schemas.microsoft.com/office/spreadsheetml/2009/9/main" objectType="CheckBox" fmlaLink="$P$23" lockText="1"/>
</file>

<file path=xl/ctrlProps/ctrlProp11.xml><?xml version="1.0" encoding="utf-8"?>
<formControlPr xmlns="http://schemas.microsoft.com/office/spreadsheetml/2009/9/main" objectType="CheckBox" fmlaLink="$Q$18" lockText="1"/>
</file>

<file path=xl/ctrlProps/ctrlProp12.xml><?xml version="1.0" encoding="utf-8"?>
<formControlPr xmlns="http://schemas.microsoft.com/office/spreadsheetml/2009/9/main" objectType="CheckBox" fmlaLink="$Q$19" lockText="1"/>
</file>

<file path=xl/ctrlProps/ctrlProp13.xml><?xml version="1.0" encoding="utf-8"?>
<formControlPr xmlns="http://schemas.microsoft.com/office/spreadsheetml/2009/9/main" objectType="CheckBox" fmlaLink="$Q$20" lockText="1"/>
</file>

<file path=xl/ctrlProps/ctrlProp14.xml><?xml version="1.0" encoding="utf-8"?>
<formControlPr xmlns="http://schemas.microsoft.com/office/spreadsheetml/2009/9/main" objectType="CheckBox" fmlaLink="$Q$21" lockText="1"/>
</file>

<file path=xl/ctrlProps/ctrlProp15.xml><?xml version="1.0" encoding="utf-8"?>
<formControlPr xmlns="http://schemas.microsoft.com/office/spreadsheetml/2009/9/main" objectType="CheckBox" fmlaLink="$Q$22" lockText="1"/>
</file>

<file path=xl/ctrlProps/ctrlProp16.xml><?xml version="1.0" encoding="utf-8"?>
<formControlPr xmlns="http://schemas.microsoft.com/office/spreadsheetml/2009/9/main" objectType="CheckBox" fmlaLink="$Q$23" lockText="1"/>
</file>

<file path=xl/ctrlProps/ctrlProp17.xml><?xml version="1.0" encoding="utf-8"?>
<formControlPr xmlns="http://schemas.microsoft.com/office/spreadsheetml/2009/9/main" objectType="CheckBox" fmlaLink="$O$24"/>
</file>

<file path=xl/ctrlProps/ctrlProp18.xml><?xml version="1.0" encoding="utf-8"?>
<formControlPr xmlns="http://schemas.microsoft.com/office/spreadsheetml/2009/9/main" objectType="CheckBox" fmlaLink="$Q$30" lockText="1"/>
</file>

<file path=xl/ctrlProps/ctrlProp19.xml><?xml version="1.0" encoding="utf-8"?>
<formControlPr xmlns="http://schemas.microsoft.com/office/spreadsheetml/2009/9/main" objectType="CheckBox" fmlaLink="$Q$37" lockText="1"/>
</file>

<file path=xl/ctrlProps/ctrlProp2.xml><?xml version="1.0" encoding="utf-8"?>
<formControlPr xmlns="http://schemas.microsoft.com/office/spreadsheetml/2009/9/main" objectType="CheckBox" fmlaLink="$O$20"/>
</file>

<file path=xl/ctrlProps/ctrlProp20.xml><?xml version="1.0" encoding="utf-8"?>
<formControlPr xmlns="http://schemas.microsoft.com/office/spreadsheetml/2009/9/main" objectType="CheckBox" fmlaLink="$P$37" lockText="1"/>
</file>

<file path=xl/ctrlProps/ctrlProp21.xml><?xml version="1.0" encoding="utf-8"?>
<formControlPr xmlns="http://schemas.microsoft.com/office/spreadsheetml/2009/9/main" objectType="CheckBox" fmlaLink="$O$37"/>
</file>

<file path=xl/ctrlProps/ctrlProp22.xml><?xml version="1.0" encoding="utf-8"?>
<formControlPr xmlns="http://schemas.microsoft.com/office/spreadsheetml/2009/9/main" objectType="CheckBox" fmlaLink="$Q$36" lockText="1"/>
</file>

<file path=xl/ctrlProps/ctrlProp23.xml><?xml version="1.0" encoding="utf-8"?>
<formControlPr xmlns="http://schemas.microsoft.com/office/spreadsheetml/2009/9/main" objectType="CheckBox" fmlaLink="$P$36" lockText="1"/>
</file>

<file path=xl/ctrlProps/ctrlProp24.xml><?xml version="1.0" encoding="utf-8"?>
<formControlPr xmlns="http://schemas.microsoft.com/office/spreadsheetml/2009/9/main" objectType="CheckBox" fmlaLink="$O$36" lockText="1"/>
</file>

<file path=xl/ctrlProps/ctrlProp25.xml><?xml version="1.0" encoding="utf-8"?>
<formControlPr xmlns="http://schemas.microsoft.com/office/spreadsheetml/2009/9/main" objectType="CheckBox" fmlaLink="$Q$35" lockText="1"/>
</file>

<file path=xl/ctrlProps/ctrlProp26.xml><?xml version="1.0" encoding="utf-8"?>
<formControlPr xmlns="http://schemas.microsoft.com/office/spreadsheetml/2009/9/main" objectType="CheckBox" fmlaLink="$P$35" lockText="1"/>
</file>

<file path=xl/ctrlProps/ctrlProp27.xml><?xml version="1.0" encoding="utf-8"?>
<formControlPr xmlns="http://schemas.microsoft.com/office/spreadsheetml/2009/9/main" objectType="CheckBox" fmlaLink="$O$35" lockText="1"/>
</file>

<file path=xl/ctrlProps/ctrlProp28.xml><?xml version="1.0" encoding="utf-8"?>
<formControlPr xmlns="http://schemas.microsoft.com/office/spreadsheetml/2009/9/main" objectType="CheckBox" fmlaLink="$Q$34" lockText="1"/>
</file>

<file path=xl/ctrlProps/ctrlProp29.xml><?xml version="1.0" encoding="utf-8"?>
<formControlPr xmlns="http://schemas.microsoft.com/office/spreadsheetml/2009/9/main" objectType="CheckBox" fmlaLink="$P$34" lockText="1"/>
</file>

<file path=xl/ctrlProps/ctrlProp3.xml><?xml version="1.0" encoding="utf-8"?>
<formControlPr xmlns="http://schemas.microsoft.com/office/spreadsheetml/2009/9/main" objectType="CheckBox" fmlaLink="$O$21"/>
</file>

<file path=xl/ctrlProps/ctrlProp30.xml><?xml version="1.0" encoding="utf-8"?>
<formControlPr xmlns="http://schemas.microsoft.com/office/spreadsheetml/2009/9/main" objectType="CheckBox" fmlaLink="$O$34" lockText="1"/>
</file>

<file path=xl/ctrlProps/ctrlProp31.xml><?xml version="1.0" encoding="utf-8"?>
<formControlPr xmlns="http://schemas.microsoft.com/office/spreadsheetml/2009/9/main" objectType="CheckBox" fmlaLink="$P$33" lockText="1"/>
</file>

<file path=xl/ctrlProps/ctrlProp32.xml><?xml version="1.0" encoding="utf-8"?>
<formControlPr xmlns="http://schemas.microsoft.com/office/spreadsheetml/2009/9/main" objectType="CheckBox" fmlaLink="$P$24"/>
</file>

<file path=xl/ctrlProps/ctrlProp33.xml><?xml version="1.0" encoding="utf-8"?>
<formControlPr xmlns="http://schemas.microsoft.com/office/spreadsheetml/2009/9/main" objectType="CheckBox" fmlaLink="$P$25" lockText="1"/>
</file>

<file path=xl/ctrlProps/ctrlProp34.xml><?xml version="1.0" encoding="utf-8"?>
<formControlPr xmlns="http://schemas.microsoft.com/office/spreadsheetml/2009/9/main" objectType="CheckBox" fmlaLink="$P$26" lockText="1"/>
</file>

<file path=xl/ctrlProps/ctrlProp35.xml><?xml version="1.0" encoding="utf-8"?>
<formControlPr xmlns="http://schemas.microsoft.com/office/spreadsheetml/2009/9/main" objectType="CheckBox" fmlaLink="$P$27"/>
</file>

<file path=xl/ctrlProps/ctrlProp36.xml><?xml version="1.0" encoding="utf-8"?>
<formControlPr xmlns="http://schemas.microsoft.com/office/spreadsheetml/2009/9/main" objectType="CheckBox" fmlaLink="$P$28" lockText="1"/>
</file>

<file path=xl/ctrlProps/ctrlProp37.xml><?xml version="1.0" encoding="utf-8"?>
<formControlPr xmlns="http://schemas.microsoft.com/office/spreadsheetml/2009/9/main" objectType="CheckBox" fmlaLink="$P$29"/>
</file>

<file path=xl/ctrlProps/ctrlProp38.xml><?xml version="1.0" encoding="utf-8"?>
<formControlPr xmlns="http://schemas.microsoft.com/office/spreadsheetml/2009/9/main" objectType="CheckBox" fmlaLink="$P$30"/>
</file>

<file path=xl/ctrlProps/ctrlProp39.xml><?xml version="1.0" encoding="utf-8"?>
<formControlPr xmlns="http://schemas.microsoft.com/office/spreadsheetml/2009/9/main" objectType="CheckBox" fmlaLink="$Q$25" lockText="1"/>
</file>

<file path=xl/ctrlProps/ctrlProp4.xml><?xml version="1.0" encoding="utf-8"?>
<formControlPr xmlns="http://schemas.microsoft.com/office/spreadsheetml/2009/9/main" objectType="CheckBox" fmlaLink="$O$22"/>
</file>

<file path=xl/ctrlProps/ctrlProp40.xml><?xml version="1.0" encoding="utf-8"?>
<formControlPr xmlns="http://schemas.microsoft.com/office/spreadsheetml/2009/9/main" objectType="CheckBox" fmlaLink="$Q$26" lockText="1"/>
</file>

<file path=xl/ctrlProps/ctrlProp41.xml><?xml version="1.0" encoding="utf-8"?>
<formControlPr xmlns="http://schemas.microsoft.com/office/spreadsheetml/2009/9/main" objectType="CheckBox" fmlaLink="$Q$27" lockText="1"/>
</file>

<file path=xl/ctrlProps/ctrlProp42.xml><?xml version="1.0" encoding="utf-8"?>
<formControlPr xmlns="http://schemas.microsoft.com/office/spreadsheetml/2009/9/main" objectType="CheckBox" fmlaLink="$Q$28" lockText="1"/>
</file>

<file path=xl/ctrlProps/ctrlProp43.xml><?xml version="1.0" encoding="utf-8"?>
<formControlPr xmlns="http://schemas.microsoft.com/office/spreadsheetml/2009/9/main" objectType="CheckBox" fmlaLink="$Q$29" lockText="1"/>
</file>

<file path=xl/ctrlProps/ctrlProp44.xml><?xml version="1.0" encoding="utf-8"?>
<formControlPr xmlns="http://schemas.microsoft.com/office/spreadsheetml/2009/9/main" objectType="CheckBox" fmlaLink="$Q$24"/>
</file>

<file path=xl/ctrlProps/ctrlProp45.xml><?xml version="1.0" encoding="utf-8"?>
<formControlPr xmlns="http://schemas.microsoft.com/office/spreadsheetml/2009/9/main" objectType="CheckBox" fmlaLink="$O$25"/>
</file>

<file path=xl/ctrlProps/ctrlProp46.xml><?xml version="1.0" encoding="utf-8"?>
<formControlPr xmlns="http://schemas.microsoft.com/office/spreadsheetml/2009/9/main" objectType="CheckBox" fmlaLink="$O$27"/>
</file>

<file path=xl/ctrlProps/ctrlProp47.xml><?xml version="1.0" encoding="utf-8"?>
<formControlPr xmlns="http://schemas.microsoft.com/office/spreadsheetml/2009/9/main" objectType="CheckBox" fmlaLink="$O$26"/>
</file>

<file path=xl/ctrlProps/ctrlProp48.xml><?xml version="1.0" encoding="utf-8"?>
<formControlPr xmlns="http://schemas.microsoft.com/office/spreadsheetml/2009/9/main" objectType="CheckBox" fmlaLink="$O$28"/>
</file>

<file path=xl/ctrlProps/ctrlProp49.xml><?xml version="1.0" encoding="utf-8"?>
<formControlPr xmlns="http://schemas.microsoft.com/office/spreadsheetml/2009/9/main" objectType="CheckBox" fmlaLink="$O$29"/>
</file>

<file path=xl/ctrlProps/ctrlProp5.xml><?xml version="1.0" encoding="utf-8"?>
<formControlPr xmlns="http://schemas.microsoft.com/office/spreadsheetml/2009/9/main" objectType="CheckBox" fmlaLink="$O$23"/>
</file>

<file path=xl/ctrlProps/ctrlProp50.xml><?xml version="1.0" encoding="utf-8"?>
<formControlPr xmlns="http://schemas.microsoft.com/office/spreadsheetml/2009/9/main" objectType="CheckBox" fmlaLink="$O$30"/>
</file>

<file path=xl/ctrlProps/ctrlProp51.xml><?xml version="1.0" encoding="utf-8"?>
<formControlPr xmlns="http://schemas.microsoft.com/office/spreadsheetml/2009/9/main" objectType="CheckBox" fmlaLink="$O$31"/>
</file>

<file path=xl/ctrlProps/ctrlProp52.xml><?xml version="1.0" encoding="utf-8"?>
<formControlPr xmlns="http://schemas.microsoft.com/office/spreadsheetml/2009/9/main" objectType="CheckBox" fmlaLink="$P$31" lockText="1"/>
</file>

<file path=xl/ctrlProps/ctrlProp53.xml><?xml version="1.0" encoding="utf-8"?>
<formControlPr xmlns="http://schemas.microsoft.com/office/spreadsheetml/2009/9/main" objectType="CheckBox" fmlaLink="$Q$31" lockText="1"/>
</file>

<file path=xl/ctrlProps/ctrlProp54.xml><?xml version="1.0" encoding="utf-8"?>
<formControlPr xmlns="http://schemas.microsoft.com/office/spreadsheetml/2009/9/main" objectType="CheckBox" fmlaLink="$O$32" lockText="1"/>
</file>

<file path=xl/ctrlProps/ctrlProp55.xml><?xml version="1.0" encoding="utf-8"?>
<formControlPr xmlns="http://schemas.microsoft.com/office/spreadsheetml/2009/9/main" objectType="CheckBox" fmlaLink="$P$32" lockText="1"/>
</file>

<file path=xl/ctrlProps/ctrlProp56.xml><?xml version="1.0" encoding="utf-8"?>
<formControlPr xmlns="http://schemas.microsoft.com/office/spreadsheetml/2009/9/main" objectType="CheckBox" fmlaLink="$Q$32" lockText="1"/>
</file>

<file path=xl/ctrlProps/ctrlProp57.xml><?xml version="1.0" encoding="utf-8"?>
<formControlPr xmlns="http://schemas.microsoft.com/office/spreadsheetml/2009/9/main" objectType="CheckBox" fmlaLink="$O$18"/>
</file>

<file path=xl/ctrlProps/ctrlProp58.xml><?xml version="1.0" encoding="utf-8"?>
<formControlPr xmlns="http://schemas.microsoft.com/office/spreadsheetml/2009/9/main" objectType="CheckBox" fmlaLink="$O$33" lockText="1"/>
</file>

<file path=xl/ctrlProps/ctrlProp59.xml><?xml version="1.0" encoding="utf-8"?>
<formControlPr xmlns="http://schemas.microsoft.com/office/spreadsheetml/2009/9/main" objectType="CheckBox" fmlaLink="$Q$33"/>
</file>

<file path=xl/ctrlProps/ctrlProp6.xml><?xml version="1.0" encoding="utf-8"?>
<formControlPr xmlns="http://schemas.microsoft.com/office/spreadsheetml/2009/9/main" objectType="CheckBox" fmlaLink="$P$19"/>
</file>

<file path=xl/ctrlProps/ctrlProp60.xml><?xml version="1.0" encoding="utf-8"?>
<formControlPr xmlns="http://schemas.microsoft.com/office/spreadsheetml/2009/9/main" objectType="CheckBox" fmlaLink="$P$18" lockText="1"/>
</file>

<file path=xl/ctrlProps/ctrlProp7.xml><?xml version="1.0" encoding="utf-8"?>
<formControlPr xmlns="http://schemas.microsoft.com/office/spreadsheetml/2009/9/main" objectType="CheckBox" fmlaLink="$P$20"/>
</file>

<file path=xl/ctrlProps/ctrlProp8.xml><?xml version="1.0" encoding="utf-8"?>
<formControlPr xmlns="http://schemas.microsoft.com/office/spreadsheetml/2009/9/main" objectType="CheckBox" fmlaLink="$P21" lockText="1"/>
</file>

<file path=xl/ctrlProps/ctrlProp9.xml><?xml version="1.0" encoding="utf-8"?>
<formControlPr xmlns="http://schemas.microsoft.com/office/spreadsheetml/2009/9/main" objectType="CheckBox" fmlaLink="$P$22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16</xdr:col>
      <xdr:colOff>25400</xdr:colOff>
      <xdr:row>52</xdr:row>
      <xdr:rowOff>21013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7969"/>
        <a:stretch/>
      </xdr:blipFill>
      <xdr:spPr>
        <a:xfrm>
          <a:off x="0" y="1"/>
          <a:ext cx="13233400" cy="860621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513904</xdr:colOff>
      <xdr:row>0</xdr:row>
      <xdr:rowOff>144410</xdr:rowOff>
    </xdr:from>
    <xdr:to>
      <xdr:col>10</xdr:col>
      <xdr:colOff>216631</xdr:colOff>
      <xdr:row>1</xdr:row>
      <xdr:rowOff>96036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00204" y="144410"/>
          <a:ext cx="2560227" cy="59932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279400</xdr:colOff>
          <xdr:row>17</xdr:row>
          <xdr:rowOff>241300</xdr:rowOff>
        </xdr:from>
        <xdr:to>
          <xdr:col>3</xdr:col>
          <xdr:colOff>177800</xdr:colOff>
          <xdr:row>18</xdr:row>
          <xdr:rowOff>203200</xdr:rowOff>
        </xdr:to>
        <xdr:sp macro="" textlink="">
          <xdr:nvSpPr>
            <xdr:cNvPr id="23556" name="Check Box 4" hidden="1">
              <a:extLst>
                <a:ext uri="{63B3BB69-23CF-44E3-9099-C40C66FF867C}">
                  <a14:compatExt spid="_x0000_s23556"/>
                </a:ext>
                <a:ext uri="{FF2B5EF4-FFF2-40B4-BE49-F238E27FC236}">
                  <a16:creationId xmlns:a16="http://schemas.microsoft.com/office/drawing/2014/main" id="{00000000-0008-0000-0300-000004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279400</xdr:colOff>
          <xdr:row>18</xdr:row>
          <xdr:rowOff>190500</xdr:rowOff>
        </xdr:from>
        <xdr:to>
          <xdr:col>3</xdr:col>
          <xdr:colOff>177800</xdr:colOff>
          <xdr:row>19</xdr:row>
          <xdr:rowOff>203200</xdr:rowOff>
        </xdr:to>
        <xdr:sp macro="" textlink="">
          <xdr:nvSpPr>
            <xdr:cNvPr id="23557" name="Check Box 5" hidden="1">
              <a:extLst>
                <a:ext uri="{63B3BB69-23CF-44E3-9099-C40C66FF867C}">
                  <a14:compatExt spid="_x0000_s23557"/>
                </a:ext>
                <a:ext uri="{FF2B5EF4-FFF2-40B4-BE49-F238E27FC236}">
                  <a16:creationId xmlns:a16="http://schemas.microsoft.com/office/drawing/2014/main" id="{00000000-0008-0000-0300-000005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279400</xdr:colOff>
          <xdr:row>19</xdr:row>
          <xdr:rowOff>177800</xdr:rowOff>
        </xdr:from>
        <xdr:to>
          <xdr:col>3</xdr:col>
          <xdr:colOff>177800</xdr:colOff>
          <xdr:row>20</xdr:row>
          <xdr:rowOff>190500</xdr:rowOff>
        </xdr:to>
        <xdr:sp macro="" textlink="">
          <xdr:nvSpPr>
            <xdr:cNvPr id="23558" name="Check Box 6" hidden="1">
              <a:extLst>
                <a:ext uri="{63B3BB69-23CF-44E3-9099-C40C66FF867C}">
                  <a14:compatExt spid="_x0000_s23558"/>
                </a:ext>
                <a:ext uri="{FF2B5EF4-FFF2-40B4-BE49-F238E27FC236}">
                  <a16:creationId xmlns:a16="http://schemas.microsoft.com/office/drawing/2014/main" id="{00000000-0008-0000-0300-000006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279400</xdr:colOff>
          <xdr:row>20</xdr:row>
          <xdr:rowOff>177800</xdr:rowOff>
        </xdr:from>
        <xdr:to>
          <xdr:col>3</xdr:col>
          <xdr:colOff>177800</xdr:colOff>
          <xdr:row>21</xdr:row>
          <xdr:rowOff>190500</xdr:rowOff>
        </xdr:to>
        <xdr:sp macro="" textlink="">
          <xdr:nvSpPr>
            <xdr:cNvPr id="23560" name="Check Box 8" hidden="1">
              <a:extLst>
                <a:ext uri="{63B3BB69-23CF-44E3-9099-C40C66FF867C}">
                  <a14:compatExt spid="_x0000_s23560"/>
                </a:ext>
                <a:ext uri="{FF2B5EF4-FFF2-40B4-BE49-F238E27FC236}">
                  <a16:creationId xmlns:a16="http://schemas.microsoft.com/office/drawing/2014/main" id="{00000000-0008-0000-0300-000008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279400</xdr:colOff>
          <xdr:row>21</xdr:row>
          <xdr:rowOff>177800</xdr:rowOff>
        </xdr:from>
        <xdr:to>
          <xdr:col>3</xdr:col>
          <xdr:colOff>177800</xdr:colOff>
          <xdr:row>22</xdr:row>
          <xdr:rowOff>190500</xdr:rowOff>
        </xdr:to>
        <xdr:sp macro="" textlink="">
          <xdr:nvSpPr>
            <xdr:cNvPr id="23561" name="Check Box 9" hidden="1">
              <a:extLst>
                <a:ext uri="{63B3BB69-23CF-44E3-9099-C40C66FF867C}">
                  <a14:compatExt spid="_x0000_s23561"/>
                </a:ext>
                <a:ext uri="{FF2B5EF4-FFF2-40B4-BE49-F238E27FC236}">
                  <a16:creationId xmlns:a16="http://schemas.microsoft.com/office/drawing/2014/main" id="{00000000-0008-0000-0300-000009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4</xdr:col>
          <xdr:colOff>292100</xdr:colOff>
          <xdr:row>17</xdr:row>
          <xdr:rowOff>241300</xdr:rowOff>
        </xdr:from>
        <xdr:to>
          <xdr:col>5</xdr:col>
          <xdr:colOff>152400</xdr:colOff>
          <xdr:row>18</xdr:row>
          <xdr:rowOff>203200</xdr:rowOff>
        </xdr:to>
        <xdr:sp macro="" textlink="">
          <xdr:nvSpPr>
            <xdr:cNvPr id="23565" name="Check Box 13" hidden="1">
              <a:extLst>
                <a:ext uri="{63B3BB69-23CF-44E3-9099-C40C66FF867C}">
                  <a14:compatExt spid="_x0000_s23565"/>
                </a:ext>
                <a:ext uri="{FF2B5EF4-FFF2-40B4-BE49-F238E27FC236}">
                  <a16:creationId xmlns:a16="http://schemas.microsoft.com/office/drawing/2014/main" id="{00000000-0008-0000-0300-00000D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4</xdr:col>
          <xdr:colOff>292100</xdr:colOff>
          <xdr:row>18</xdr:row>
          <xdr:rowOff>177800</xdr:rowOff>
        </xdr:from>
        <xdr:to>
          <xdr:col>5</xdr:col>
          <xdr:colOff>152400</xdr:colOff>
          <xdr:row>19</xdr:row>
          <xdr:rowOff>203200</xdr:rowOff>
        </xdr:to>
        <xdr:sp macro="" textlink="">
          <xdr:nvSpPr>
            <xdr:cNvPr id="23566" name="Check Box 14" hidden="1">
              <a:extLst>
                <a:ext uri="{63B3BB69-23CF-44E3-9099-C40C66FF867C}">
                  <a14:compatExt spid="_x0000_s23566"/>
                </a:ext>
                <a:ext uri="{FF2B5EF4-FFF2-40B4-BE49-F238E27FC236}">
                  <a16:creationId xmlns:a16="http://schemas.microsoft.com/office/drawing/2014/main" id="{00000000-0008-0000-0300-00000E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4</xdr:col>
          <xdr:colOff>292100</xdr:colOff>
          <xdr:row>19</xdr:row>
          <xdr:rowOff>177800</xdr:rowOff>
        </xdr:from>
        <xdr:to>
          <xdr:col>5</xdr:col>
          <xdr:colOff>152400</xdr:colOff>
          <xdr:row>20</xdr:row>
          <xdr:rowOff>190500</xdr:rowOff>
        </xdr:to>
        <xdr:sp macro="" textlink="">
          <xdr:nvSpPr>
            <xdr:cNvPr id="23568" name="Check Box 16" hidden="1">
              <a:extLst>
                <a:ext uri="{63B3BB69-23CF-44E3-9099-C40C66FF867C}">
                  <a14:compatExt spid="_x0000_s23568"/>
                </a:ext>
                <a:ext uri="{FF2B5EF4-FFF2-40B4-BE49-F238E27FC236}">
                  <a16:creationId xmlns:a16="http://schemas.microsoft.com/office/drawing/2014/main" id="{00000000-0008-0000-0300-000010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4</xdr:col>
          <xdr:colOff>292100</xdr:colOff>
          <xdr:row>20</xdr:row>
          <xdr:rowOff>177800</xdr:rowOff>
        </xdr:from>
        <xdr:to>
          <xdr:col>5</xdr:col>
          <xdr:colOff>165100</xdr:colOff>
          <xdr:row>21</xdr:row>
          <xdr:rowOff>190500</xdr:rowOff>
        </xdr:to>
        <xdr:sp macro="" textlink="">
          <xdr:nvSpPr>
            <xdr:cNvPr id="23569" name="Check Box 17" hidden="1">
              <a:extLst>
                <a:ext uri="{63B3BB69-23CF-44E3-9099-C40C66FF867C}">
                  <a14:compatExt spid="_x0000_s23569"/>
                </a:ext>
                <a:ext uri="{FF2B5EF4-FFF2-40B4-BE49-F238E27FC236}">
                  <a16:creationId xmlns:a16="http://schemas.microsoft.com/office/drawing/2014/main" id="{00000000-0008-0000-0300-000011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4</xdr:col>
          <xdr:colOff>292100</xdr:colOff>
          <xdr:row>21</xdr:row>
          <xdr:rowOff>177800</xdr:rowOff>
        </xdr:from>
        <xdr:to>
          <xdr:col>5</xdr:col>
          <xdr:colOff>152400</xdr:colOff>
          <xdr:row>22</xdr:row>
          <xdr:rowOff>190500</xdr:rowOff>
        </xdr:to>
        <xdr:sp macro="" textlink="">
          <xdr:nvSpPr>
            <xdr:cNvPr id="23570" name="Check Box 18" hidden="1">
              <a:extLst>
                <a:ext uri="{63B3BB69-23CF-44E3-9099-C40C66FF867C}">
                  <a14:compatExt spid="_x0000_s23570"/>
                </a:ext>
                <a:ext uri="{FF2B5EF4-FFF2-40B4-BE49-F238E27FC236}">
                  <a16:creationId xmlns:a16="http://schemas.microsoft.com/office/drawing/2014/main" id="{00000000-0008-0000-0300-000012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6</xdr:col>
          <xdr:colOff>393700</xdr:colOff>
          <xdr:row>17</xdr:row>
          <xdr:rowOff>0</xdr:rowOff>
        </xdr:from>
        <xdr:to>
          <xdr:col>7</xdr:col>
          <xdr:colOff>254000</xdr:colOff>
          <xdr:row>17</xdr:row>
          <xdr:rowOff>215900</xdr:rowOff>
        </xdr:to>
        <xdr:sp macro="" textlink="">
          <xdr:nvSpPr>
            <xdr:cNvPr id="23573" name="Check Box 21" hidden="1">
              <a:extLst>
                <a:ext uri="{63B3BB69-23CF-44E3-9099-C40C66FF867C}">
                  <a14:compatExt spid="_x0000_s23573"/>
                </a:ext>
                <a:ext uri="{FF2B5EF4-FFF2-40B4-BE49-F238E27FC236}">
                  <a16:creationId xmlns:a16="http://schemas.microsoft.com/office/drawing/2014/main" id="{00000000-0008-0000-0300-000015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6</xdr:col>
          <xdr:colOff>393700</xdr:colOff>
          <xdr:row>17</xdr:row>
          <xdr:rowOff>241300</xdr:rowOff>
        </xdr:from>
        <xdr:to>
          <xdr:col>7</xdr:col>
          <xdr:colOff>241300</xdr:colOff>
          <xdr:row>18</xdr:row>
          <xdr:rowOff>203200</xdr:rowOff>
        </xdr:to>
        <xdr:sp macro="" textlink="">
          <xdr:nvSpPr>
            <xdr:cNvPr id="23574" name="Check Box 22" hidden="1">
              <a:extLst>
                <a:ext uri="{63B3BB69-23CF-44E3-9099-C40C66FF867C}">
                  <a14:compatExt spid="_x0000_s23574"/>
                </a:ext>
                <a:ext uri="{FF2B5EF4-FFF2-40B4-BE49-F238E27FC236}">
                  <a16:creationId xmlns:a16="http://schemas.microsoft.com/office/drawing/2014/main" id="{00000000-0008-0000-0300-000016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6</xdr:col>
          <xdr:colOff>393700</xdr:colOff>
          <xdr:row>18</xdr:row>
          <xdr:rowOff>177800</xdr:rowOff>
        </xdr:from>
        <xdr:to>
          <xdr:col>7</xdr:col>
          <xdr:colOff>241300</xdr:colOff>
          <xdr:row>19</xdr:row>
          <xdr:rowOff>203200</xdr:rowOff>
        </xdr:to>
        <xdr:sp macro="" textlink="">
          <xdr:nvSpPr>
            <xdr:cNvPr id="23575" name="Check Box 23" hidden="1">
              <a:extLst>
                <a:ext uri="{63B3BB69-23CF-44E3-9099-C40C66FF867C}">
                  <a14:compatExt spid="_x0000_s23575"/>
                </a:ext>
                <a:ext uri="{FF2B5EF4-FFF2-40B4-BE49-F238E27FC236}">
                  <a16:creationId xmlns:a16="http://schemas.microsoft.com/office/drawing/2014/main" id="{00000000-0008-0000-0300-000017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6</xdr:col>
          <xdr:colOff>393700</xdr:colOff>
          <xdr:row>19</xdr:row>
          <xdr:rowOff>177800</xdr:rowOff>
        </xdr:from>
        <xdr:to>
          <xdr:col>7</xdr:col>
          <xdr:colOff>241300</xdr:colOff>
          <xdr:row>20</xdr:row>
          <xdr:rowOff>190500</xdr:rowOff>
        </xdr:to>
        <xdr:sp macro="" textlink="">
          <xdr:nvSpPr>
            <xdr:cNvPr id="23577" name="Check Box 25" hidden="1">
              <a:extLst>
                <a:ext uri="{63B3BB69-23CF-44E3-9099-C40C66FF867C}">
                  <a14:compatExt spid="_x0000_s23577"/>
                </a:ext>
                <a:ext uri="{FF2B5EF4-FFF2-40B4-BE49-F238E27FC236}">
                  <a16:creationId xmlns:a16="http://schemas.microsoft.com/office/drawing/2014/main" id="{00000000-0008-0000-0300-000019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6</xdr:col>
          <xdr:colOff>393700</xdr:colOff>
          <xdr:row>20</xdr:row>
          <xdr:rowOff>177800</xdr:rowOff>
        </xdr:from>
        <xdr:to>
          <xdr:col>7</xdr:col>
          <xdr:colOff>241300</xdr:colOff>
          <xdr:row>21</xdr:row>
          <xdr:rowOff>190500</xdr:rowOff>
        </xdr:to>
        <xdr:sp macro="" textlink="">
          <xdr:nvSpPr>
            <xdr:cNvPr id="23578" name="Check Box 26" hidden="1">
              <a:extLst>
                <a:ext uri="{63B3BB69-23CF-44E3-9099-C40C66FF867C}">
                  <a14:compatExt spid="_x0000_s23578"/>
                </a:ext>
                <a:ext uri="{FF2B5EF4-FFF2-40B4-BE49-F238E27FC236}">
                  <a16:creationId xmlns:a16="http://schemas.microsoft.com/office/drawing/2014/main" id="{00000000-0008-0000-0300-00001A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6</xdr:col>
          <xdr:colOff>393700</xdr:colOff>
          <xdr:row>21</xdr:row>
          <xdr:rowOff>177800</xdr:rowOff>
        </xdr:from>
        <xdr:to>
          <xdr:col>7</xdr:col>
          <xdr:colOff>254000</xdr:colOff>
          <xdr:row>22</xdr:row>
          <xdr:rowOff>190500</xdr:rowOff>
        </xdr:to>
        <xdr:sp macro="" textlink="">
          <xdr:nvSpPr>
            <xdr:cNvPr id="23579" name="Check Box 27" hidden="1">
              <a:extLst>
                <a:ext uri="{63B3BB69-23CF-44E3-9099-C40C66FF867C}">
                  <a14:compatExt spid="_x0000_s23579"/>
                </a:ext>
                <a:ext uri="{FF2B5EF4-FFF2-40B4-BE49-F238E27FC236}">
                  <a16:creationId xmlns:a16="http://schemas.microsoft.com/office/drawing/2014/main" id="{00000000-0008-0000-0300-00001B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279400</xdr:colOff>
          <xdr:row>22</xdr:row>
          <xdr:rowOff>190500</xdr:rowOff>
        </xdr:from>
        <xdr:to>
          <xdr:col>3</xdr:col>
          <xdr:colOff>177800</xdr:colOff>
          <xdr:row>23</xdr:row>
          <xdr:rowOff>203200</xdr:rowOff>
        </xdr:to>
        <xdr:sp macro="" textlink="">
          <xdr:nvSpPr>
            <xdr:cNvPr id="23582" name="Check Box 30" hidden="1">
              <a:extLst>
                <a:ext uri="{63B3BB69-23CF-44E3-9099-C40C66FF867C}">
                  <a14:compatExt spid="_x0000_s23582"/>
                </a:ext>
                <a:ext uri="{FF2B5EF4-FFF2-40B4-BE49-F238E27FC236}">
                  <a16:creationId xmlns:a16="http://schemas.microsoft.com/office/drawing/2014/main" id="{00000000-0008-0000-0300-00001E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6</xdr:col>
          <xdr:colOff>393700</xdr:colOff>
          <xdr:row>28</xdr:row>
          <xdr:rowOff>203200</xdr:rowOff>
        </xdr:from>
        <xdr:to>
          <xdr:col>7</xdr:col>
          <xdr:colOff>254000</xdr:colOff>
          <xdr:row>29</xdr:row>
          <xdr:rowOff>203200</xdr:rowOff>
        </xdr:to>
        <xdr:sp macro="" textlink="">
          <xdr:nvSpPr>
            <xdr:cNvPr id="23641" name="Check Box 89" hidden="1">
              <a:extLst>
                <a:ext uri="{63B3BB69-23CF-44E3-9099-C40C66FF867C}">
                  <a14:compatExt spid="_x0000_s23641"/>
                </a:ext>
                <a:ext uri="{FF2B5EF4-FFF2-40B4-BE49-F238E27FC236}">
                  <a16:creationId xmlns:a16="http://schemas.microsoft.com/office/drawing/2014/main" id="{00000000-0008-0000-0300-000059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6</xdr:col>
          <xdr:colOff>393700</xdr:colOff>
          <xdr:row>35</xdr:row>
          <xdr:rowOff>203200</xdr:rowOff>
        </xdr:from>
        <xdr:to>
          <xdr:col>7</xdr:col>
          <xdr:colOff>254000</xdr:colOff>
          <xdr:row>37</xdr:row>
          <xdr:rowOff>0</xdr:rowOff>
        </xdr:to>
        <xdr:sp macro="" textlink="">
          <xdr:nvSpPr>
            <xdr:cNvPr id="24233" name="Check Box 681" hidden="1">
              <a:extLst>
                <a:ext uri="{63B3BB69-23CF-44E3-9099-C40C66FF867C}">
                  <a14:compatExt spid="_x0000_s24233"/>
                </a:ext>
                <a:ext uri="{FF2B5EF4-FFF2-40B4-BE49-F238E27FC236}">
                  <a16:creationId xmlns:a16="http://schemas.microsoft.com/office/drawing/2014/main" id="{00000000-0008-0000-0300-0000A95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4</xdr:col>
          <xdr:colOff>292100</xdr:colOff>
          <xdr:row>35</xdr:row>
          <xdr:rowOff>203200</xdr:rowOff>
        </xdr:from>
        <xdr:to>
          <xdr:col>5</xdr:col>
          <xdr:colOff>152400</xdr:colOff>
          <xdr:row>37</xdr:row>
          <xdr:rowOff>0</xdr:rowOff>
        </xdr:to>
        <xdr:sp macro="" textlink="">
          <xdr:nvSpPr>
            <xdr:cNvPr id="24236" name="Check Box 684" hidden="1">
              <a:extLst>
                <a:ext uri="{63B3BB69-23CF-44E3-9099-C40C66FF867C}">
                  <a14:compatExt spid="_x0000_s24236"/>
                </a:ext>
                <a:ext uri="{FF2B5EF4-FFF2-40B4-BE49-F238E27FC236}">
                  <a16:creationId xmlns:a16="http://schemas.microsoft.com/office/drawing/2014/main" id="{00000000-0008-0000-0300-0000AC5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279400</xdr:colOff>
          <xdr:row>35</xdr:row>
          <xdr:rowOff>203200</xdr:rowOff>
        </xdr:from>
        <xdr:to>
          <xdr:col>3</xdr:col>
          <xdr:colOff>177800</xdr:colOff>
          <xdr:row>36</xdr:row>
          <xdr:rowOff>203200</xdr:rowOff>
        </xdr:to>
        <xdr:sp macro="" textlink="">
          <xdr:nvSpPr>
            <xdr:cNvPr id="24239" name="Check Box 687" hidden="1">
              <a:extLst>
                <a:ext uri="{63B3BB69-23CF-44E3-9099-C40C66FF867C}">
                  <a14:compatExt spid="_x0000_s24239"/>
                </a:ext>
                <a:ext uri="{FF2B5EF4-FFF2-40B4-BE49-F238E27FC236}">
                  <a16:creationId xmlns:a16="http://schemas.microsoft.com/office/drawing/2014/main" id="{00000000-0008-0000-0300-0000AF5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6</xdr:col>
          <xdr:colOff>393700</xdr:colOff>
          <xdr:row>35</xdr:row>
          <xdr:rowOff>0</xdr:rowOff>
        </xdr:from>
        <xdr:to>
          <xdr:col>7</xdr:col>
          <xdr:colOff>215900</xdr:colOff>
          <xdr:row>35</xdr:row>
          <xdr:rowOff>203200</xdr:rowOff>
        </xdr:to>
        <xdr:sp macro="" textlink="">
          <xdr:nvSpPr>
            <xdr:cNvPr id="24242" name="Check Box 690" hidden="1">
              <a:extLst>
                <a:ext uri="{63B3BB69-23CF-44E3-9099-C40C66FF867C}">
                  <a14:compatExt spid="_x0000_s24242"/>
                </a:ext>
                <a:ext uri="{FF2B5EF4-FFF2-40B4-BE49-F238E27FC236}">
                  <a16:creationId xmlns:a16="http://schemas.microsoft.com/office/drawing/2014/main" id="{00000000-0008-0000-0300-0000B25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4</xdr:col>
          <xdr:colOff>292100</xdr:colOff>
          <xdr:row>35</xdr:row>
          <xdr:rowOff>0</xdr:rowOff>
        </xdr:from>
        <xdr:to>
          <xdr:col>5</xdr:col>
          <xdr:colOff>101600</xdr:colOff>
          <xdr:row>35</xdr:row>
          <xdr:rowOff>190500</xdr:rowOff>
        </xdr:to>
        <xdr:sp macro="" textlink="">
          <xdr:nvSpPr>
            <xdr:cNvPr id="24245" name="Check Box 693" hidden="1">
              <a:extLst>
                <a:ext uri="{63B3BB69-23CF-44E3-9099-C40C66FF867C}">
                  <a14:compatExt spid="_x0000_s24245"/>
                </a:ext>
                <a:ext uri="{FF2B5EF4-FFF2-40B4-BE49-F238E27FC236}">
                  <a16:creationId xmlns:a16="http://schemas.microsoft.com/office/drawing/2014/main" id="{00000000-0008-0000-0300-0000B55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279400</xdr:colOff>
          <xdr:row>34</xdr:row>
          <xdr:rowOff>203200</xdr:rowOff>
        </xdr:from>
        <xdr:to>
          <xdr:col>3</xdr:col>
          <xdr:colOff>177800</xdr:colOff>
          <xdr:row>35</xdr:row>
          <xdr:rowOff>203200</xdr:rowOff>
        </xdr:to>
        <xdr:sp macro="" textlink="">
          <xdr:nvSpPr>
            <xdr:cNvPr id="24248" name="Check Box 696" hidden="1">
              <a:extLst>
                <a:ext uri="{63B3BB69-23CF-44E3-9099-C40C66FF867C}">
                  <a14:compatExt spid="_x0000_s24248"/>
                </a:ext>
                <a:ext uri="{FF2B5EF4-FFF2-40B4-BE49-F238E27FC236}">
                  <a16:creationId xmlns:a16="http://schemas.microsoft.com/office/drawing/2014/main" id="{00000000-0008-0000-0300-0000B85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6</xdr:col>
          <xdr:colOff>393700</xdr:colOff>
          <xdr:row>33</xdr:row>
          <xdr:rowOff>203200</xdr:rowOff>
        </xdr:from>
        <xdr:to>
          <xdr:col>7</xdr:col>
          <xdr:colOff>254000</xdr:colOff>
          <xdr:row>35</xdr:row>
          <xdr:rowOff>12700</xdr:rowOff>
        </xdr:to>
        <xdr:sp macro="" textlink="">
          <xdr:nvSpPr>
            <xdr:cNvPr id="24251" name="Check Box 699" hidden="1">
              <a:extLst>
                <a:ext uri="{63B3BB69-23CF-44E3-9099-C40C66FF867C}">
                  <a14:compatExt spid="_x0000_s24251"/>
                </a:ext>
                <a:ext uri="{FF2B5EF4-FFF2-40B4-BE49-F238E27FC236}">
                  <a16:creationId xmlns:a16="http://schemas.microsoft.com/office/drawing/2014/main" id="{00000000-0008-0000-0300-0000BB5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4</xdr:col>
          <xdr:colOff>292100</xdr:colOff>
          <xdr:row>33</xdr:row>
          <xdr:rowOff>203200</xdr:rowOff>
        </xdr:from>
        <xdr:to>
          <xdr:col>5</xdr:col>
          <xdr:colOff>152400</xdr:colOff>
          <xdr:row>35</xdr:row>
          <xdr:rowOff>0</xdr:rowOff>
        </xdr:to>
        <xdr:sp macro="" textlink="">
          <xdr:nvSpPr>
            <xdr:cNvPr id="24254" name="Check Box 702" hidden="1">
              <a:extLst>
                <a:ext uri="{63B3BB69-23CF-44E3-9099-C40C66FF867C}">
                  <a14:compatExt spid="_x0000_s24254"/>
                </a:ext>
                <a:ext uri="{FF2B5EF4-FFF2-40B4-BE49-F238E27FC236}">
                  <a16:creationId xmlns:a16="http://schemas.microsoft.com/office/drawing/2014/main" id="{00000000-0008-0000-0300-0000BE5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279400</xdr:colOff>
          <xdr:row>33</xdr:row>
          <xdr:rowOff>203200</xdr:rowOff>
        </xdr:from>
        <xdr:to>
          <xdr:col>3</xdr:col>
          <xdr:colOff>177800</xdr:colOff>
          <xdr:row>35</xdr:row>
          <xdr:rowOff>12700</xdr:rowOff>
        </xdr:to>
        <xdr:sp macro="" textlink="">
          <xdr:nvSpPr>
            <xdr:cNvPr id="24257" name="Check Box 705" hidden="1">
              <a:extLst>
                <a:ext uri="{63B3BB69-23CF-44E3-9099-C40C66FF867C}">
                  <a14:compatExt spid="_x0000_s24257"/>
                </a:ext>
                <a:ext uri="{FF2B5EF4-FFF2-40B4-BE49-F238E27FC236}">
                  <a16:creationId xmlns:a16="http://schemas.microsoft.com/office/drawing/2014/main" id="{00000000-0008-0000-0300-0000C15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6</xdr:col>
          <xdr:colOff>393700</xdr:colOff>
          <xdr:row>32</xdr:row>
          <xdr:rowOff>203200</xdr:rowOff>
        </xdr:from>
        <xdr:to>
          <xdr:col>7</xdr:col>
          <xdr:colOff>254000</xdr:colOff>
          <xdr:row>34</xdr:row>
          <xdr:rowOff>12700</xdr:rowOff>
        </xdr:to>
        <xdr:sp macro="" textlink="">
          <xdr:nvSpPr>
            <xdr:cNvPr id="24263" name="Check Box 711" hidden="1">
              <a:extLst>
                <a:ext uri="{63B3BB69-23CF-44E3-9099-C40C66FF867C}">
                  <a14:compatExt spid="_x0000_s24263"/>
                </a:ext>
                <a:ext uri="{FF2B5EF4-FFF2-40B4-BE49-F238E27FC236}">
                  <a16:creationId xmlns:a16="http://schemas.microsoft.com/office/drawing/2014/main" id="{00000000-0008-0000-0300-0000C75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4</xdr:col>
          <xdr:colOff>292100</xdr:colOff>
          <xdr:row>33</xdr:row>
          <xdr:rowOff>0</xdr:rowOff>
        </xdr:from>
        <xdr:to>
          <xdr:col>5</xdr:col>
          <xdr:colOff>152400</xdr:colOff>
          <xdr:row>34</xdr:row>
          <xdr:rowOff>12700</xdr:rowOff>
        </xdr:to>
        <xdr:sp macro="" textlink="">
          <xdr:nvSpPr>
            <xdr:cNvPr id="24266" name="Check Box 714" hidden="1">
              <a:extLst>
                <a:ext uri="{63B3BB69-23CF-44E3-9099-C40C66FF867C}">
                  <a14:compatExt spid="_x0000_s24266"/>
                </a:ext>
                <a:ext uri="{FF2B5EF4-FFF2-40B4-BE49-F238E27FC236}">
                  <a16:creationId xmlns:a16="http://schemas.microsoft.com/office/drawing/2014/main" id="{00000000-0008-0000-0300-0000CA5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279400</xdr:colOff>
          <xdr:row>32</xdr:row>
          <xdr:rowOff>203200</xdr:rowOff>
        </xdr:from>
        <xdr:to>
          <xdr:col>3</xdr:col>
          <xdr:colOff>177800</xdr:colOff>
          <xdr:row>34</xdr:row>
          <xdr:rowOff>12700</xdr:rowOff>
        </xdr:to>
        <xdr:sp macro="" textlink="">
          <xdr:nvSpPr>
            <xdr:cNvPr id="24269" name="Check Box 717" hidden="1">
              <a:extLst>
                <a:ext uri="{63B3BB69-23CF-44E3-9099-C40C66FF867C}">
                  <a14:compatExt spid="_x0000_s24269"/>
                </a:ext>
                <a:ext uri="{FF2B5EF4-FFF2-40B4-BE49-F238E27FC236}">
                  <a16:creationId xmlns:a16="http://schemas.microsoft.com/office/drawing/2014/main" id="{00000000-0008-0000-0300-0000CD5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4</xdr:col>
          <xdr:colOff>292100</xdr:colOff>
          <xdr:row>31</xdr:row>
          <xdr:rowOff>203200</xdr:rowOff>
        </xdr:from>
        <xdr:to>
          <xdr:col>5</xdr:col>
          <xdr:colOff>152400</xdr:colOff>
          <xdr:row>33</xdr:row>
          <xdr:rowOff>0</xdr:rowOff>
        </xdr:to>
        <xdr:sp macro="" textlink="">
          <xdr:nvSpPr>
            <xdr:cNvPr id="24275" name="Check Box 723" hidden="1">
              <a:extLst>
                <a:ext uri="{63B3BB69-23CF-44E3-9099-C40C66FF867C}">
                  <a14:compatExt spid="_x0000_s24275"/>
                </a:ext>
                <a:ext uri="{FF2B5EF4-FFF2-40B4-BE49-F238E27FC236}">
                  <a16:creationId xmlns:a16="http://schemas.microsoft.com/office/drawing/2014/main" id="{00000000-0008-0000-0300-0000D35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4</xdr:col>
          <xdr:colOff>292100</xdr:colOff>
          <xdr:row>23</xdr:row>
          <xdr:rowOff>25400</xdr:rowOff>
        </xdr:from>
        <xdr:to>
          <xdr:col>5</xdr:col>
          <xdr:colOff>12700</xdr:colOff>
          <xdr:row>23</xdr:row>
          <xdr:rowOff>165100</xdr:rowOff>
        </xdr:to>
        <xdr:sp macro="" textlink="">
          <xdr:nvSpPr>
            <xdr:cNvPr id="25349" name="Check Box 1797" hidden="1">
              <a:extLst>
                <a:ext uri="{63B3BB69-23CF-44E3-9099-C40C66FF867C}">
                  <a14:compatExt spid="_x0000_s25349"/>
                </a:ext>
                <a:ext uri="{FF2B5EF4-FFF2-40B4-BE49-F238E27FC236}">
                  <a16:creationId xmlns:a16="http://schemas.microsoft.com/office/drawing/2014/main" id="{00000000-0008-0000-0300-0000056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4</xdr:col>
          <xdr:colOff>292100</xdr:colOff>
          <xdr:row>23</xdr:row>
          <xdr:rowOff>190500</xdr:rowOff>
        </xdr:from>
        <xdr:to>
          <xdr:col>5</xdr:col>
          <xdr:colOff>165100</xdr:colOff>
          <xdr:row>24</xdr:row>
          <xdr:rowOff>203200</xdr:rowOff>
        </xdr:to>
        <xdr:sp macro="" textlink="">
          <xdr:nvSpPr>
            <xdr:cNvPr id="25352" name="Check Box 1800" hidden="1">
              <a:extLst>
                <a:ext uri="{63B3BB69-23CF-44E3-9099-C40C66FF867C}">
                  <a14:compatExt spid="_x0000_s25352"/>
                </a:ext>
                <a:ext uri="{FF2B5EF4-FFF2-40B4-BE49-F238E27FC236}">
                  <a16:creationId xmlns:a16="http://schemas.microsoft.com/office/drawing/2014/main" id="{00000000-0008-0000-0300-0000086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4</xdr:col>
          <xdr:colOff>292100</xdr:colOff>
          <xdr:row>24</xdr:row>
          <xdr:rowOff>177800</xdr:rowOff>
        </xdr:from>
        <xdr:to>
          <xdr:col>5</xdr:col>
          <xdr:colOff>165100</xdr:colOff>
          <xdr:row>25</xdr:row>
          <xdr:rowOff>203200</xdr:rowOff>
        </xdr:to>
        <xdr:sp macro="" textlink="">
          <xdr:nvSpPr>
            <xdr:cNvPr id="25355" name="Check Box 1803" hidden="1">
              <a:extLst>
                <a:ext uri="{63B3BB69-23CF-44E3-9099-C40C66FF867C}">
                  <a14:compatExt spid="_x0000_s25355"/>
                </a:ext>
                <a:ext uri="{FF2B5EF4-FFF2-40B4-BE49-F238E27FC236}">
                  <a16:creationId xmlns:a16="http://schemas.microsoft.com/office/drawing/2014/main" id="{00000000-0008-0000-0300-00000B6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4</xdr:col>
          <xdr:colOff>292100</xdr:colOff>
          <xdr:row>25</xdr:row>
          <xdr:rowOff>190500</xdr:rowOff>
        </xdr:from>
        <xdr:to>
          <xdr:col>5</xdr:col>
          <xdr:colOff>165100</xdr:colOff>
          <xdr:row>26</xdr:row>
          <xdr:rowOff>203200</xdr:rowOff>
        </xdr:to>
        <xdr:sp macro="" textlink="">
          <xdr:nvSpPr>
            <xdr:cNvPr id="25357" name="Check Box 1805" hidden="1">
              <a:extLst>
                <a:ext uri="{63B3BB69-23CF-44E3-9099-C40C66FF867C}">
                  <a14:compatExt spid="_x0000_s25357"/>
                </a:ext>
                <a:ext uri="{FF2B5EF4-FFF2-40B4-BE49-F238E27FC236}">
                  <a16:creationId xmlns:a16="http://schemas.microsoft.com/office/drawing/2014/main" id="{00000000-0008-0000-0300-00000D6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4</xdr:col>
          <xdr:colOff>292100</xdr:colOff>
          <xdr:row>26</xdr:row>
          <xdr:rowOff>190500</xdr:rowOff>
        </xdr:from>
        <xdr:to>
          <xdr:col>5</xdr:col>
          <xdr:colOff>165100</xdr:colOff>
          <xdr:row>27</xdr:row>
          <xdr:rowOff>203200</xdr:rowOff>
        </xdr:to>
        <xdr:sp macro="" textlink="">
          <xdr:nvSpPr>
            <xdr:cNvPr id="25361" name="Check Box 1809" hidden="1">
              <a:extLst>
                <a:ext uri="{63B3BB69-23CF-44E3-9099-C40C66FF867C}">
                  <a14:compatExt spid="_x0000_s25361"/>
                </a:ext>
                <a:ext uri="{FF2B5EF4-FFF2-40B4-BE49-F238E27FC236}">
                  <a16:creationId xmlns:a16="http://schemas.microsoft.com/office/drawing/2014/main" id="{00000000-0008-0000-0300-0000116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4</xdr:col>
          <xdr:colOff>292100</xdr:colOff>
          <xdr:row>27</xdr:row>
          <xdr:rowOff>190500</xdr:rowOff>
        </xdr:from>
        <xdr:to>
          <xdr:col>5</xdr:col>
          <xdr:colOff>165100</xdr:colOff>
          <xdr:row>28</xdr:row>
          <xdr:rowOff>203200</xdr:rowOff>
        </xdr:to>
        <xdr:sp macro="" textlink="">
          <xdr:nvSpPr>
            <xdr:cNvPr id="25364" name="Check Box 1812" hidden="1">
              <a:extLst>
                <a:ext uri="{63B3BB69-23CF-44E3-9099-C40C66FF867C}">
                  <a14:compatExt spid="_x0000_s25364"/>
                </a:ext>
                <a:ext uri="{FF2B5EF4-FFF2-40B4-BE49-F238E27FC236}">
                  <a16:creationId xmlns:a16="http://schemas.microsoft.com/office/drawing/2014/main" id="{00000000-0008-0000-0300-0000146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4</xdr:col>
          <xdr:colOff>292100</xdr:colOff>
          <xdr:row>28</xdr:row>
          <xdr:rowOff>203200</xdr:rowOff>
        </xdr:from>
        <xdr:to>
          <xdr:col>5</xdr:col>
          <xdr:colOff>165100</xdr:colOff>
          <xdr:row>29</xdr:row>
          <xdr:rowOff>203200</xdr:rowOff>
        </xdr:to>
        <xdr:sp macro="" textlink="">
          <xdr:nvSpPr>
            <xdr:cNvPr id="25367" name="Check Box 1815" hidden="1">
              <a:extLst>
                <a:ext uri="{63B3BB69-23CF-44E3-9099-C40C66FF867C}">
                  <a14:compatExt spid="_x0000_s25367"/>
                </a:ext>
                <a:ext uri="{FF2B5EF4-FFF2-40B4-BE49-F238E27FC236}">
                  <a16:creationId xmlns:a16="http://schemas.microsoft.com/office/drawing/2014/main" id="{00000000-0008-0000-0300-0000176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6</xdr:col>
          <xdr:colOff>393700</xdr:colOff>
          <xdr:row>23</xdr:row>
          <xdr:rowOff>190500</xdr:rowOff>
        </xdr:from>
        <xdr:to>
          <xdr:col>7</xdr:col>
          <xdr:colOff>254000</xdr:colOff>
          <xdr:row>24</xdr:row>
          <xdr:rowOff>203200</xdr:rowOff>
        </xdr:to>
        <xdr:sp macro="" textlink="">
          <xdr:nvSpPr>
            <xdr:cNvPr id="25683" name="Check Box 2131" hidden="1">
              <a:extLst>
                <a:ext uri="{63B3BB69-23CF-44E3-9099-C40C66FF867C}">
                  <a14:compatExt spid="_x0000_s25683"/>
                </a:ext>
                <a:ext uri="{FF2B5EF4-FFF2-40B4-BE49-F238E27FC236}">
                  <a16:creationId xmlns:a16="http://schemas.microsoft.com/office/drawing/2014/main" id="{00000000-0008-0000-0300-000053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6</xdr:col>
          <xdr:colOff>393700</xdr:colOff>
          <xdr:row>24</xdr:row>
          <xdr:rowOff>177800</xdr:rowOff>
        </xdr:from>
        <xdr:to>
          <xdr:col>7</xdr:col>
          <xdr:colOff>254000</xdr:colOff>
          <xdr:row>25</xdr:row>
          <xdr:rowOff>203200</xdr:rowOff>
        </xdr:to>
        <xdr:sp macro="" textlink="">
          <xdr:nvSpPr>
            <xdr:cNvPr id="25686" name="Check Box 2134" hidden="1">
              <a:extLst>
                <a:ext uri="{63B3BB69-23CF-44E3-9099-C40C66FF867C}">
                  <a14:compatExt spid="_x0000_s25686"/>
                </a:ext>
                <a:ext uri="{FF2B5EF4-FFF2-40B4-BE49-F238E27FC236}">
                  <a16:creationId xmlns:a16="http://schemas.microsoft.com/office/drawing/2014/main" id="{00000000-0008-0000-0300-000056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6</xdr:col>
          <xdr:colOff>393700</xdr:colOff>
          <xdr:row>25</xdr:row>
          <xdr:rowOff>190500</xdr:rowOff>
        </xdr:from>
        <xdr:to>
          <xdr:col>7</xdr:col>
          <xdr:colOff>254000</xdr:colOff>
          <xdr:row>26</xdr:row>
          <xdr:rowOff>203200</xdr:rowOff>
        </xdr:to>
        <xdr:sp macro="" textlink="">
          <xdr:nvSpPr>
            <xdr:cNvPr id="25689" name="Check Box 2137" hidden="1">
              <a:extLst>
                <a:ext uri="{63B3BB69-23CF-44E3-9099-C40C66FF867C}">
                  <a14:compatExt spid="_x0000_s25689"/>
                </a:ext>
                <a:ext uri="{FF2B5EF4-FFF2-40B4-BE49-F238E27FC236}">
                  <a16:creationId xmlns:a16="http://schemas.microsoft.com/office/drawing/2014/main" id="{00000000-0008-0000-0300-000059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6</xdr:col>
          <xdr:colOff>393700</xdr:colOff>
          <xdr:row>26</xdr:row>
          <xdr:rowOff>190500</xdr:rowOff>
        </xdr:from>
        <xdr:to>
          <xdr:col>7</xdr:col>
          <xdr:colOff>254000</xdr:colOff>
          <xdr:row>27</xdr:row>
          <xdr:rowOff>203200</xdr:rowOff>
        </xdr:to>
        <xdr:sp macro="" textlink="">
          <xdr:nvSpPr>
            <xdr:cNvPr id="25692" name="Check Box 2140" hidden="1">
              <a:extLst>
                <a:ext uri="{63B3BB69-23CF-44E3-9099-C40C66FF867C}">
                  <a14:compatExt spid="_x0000_s25692"/>
                </a:ext>
                <a:ext uri="{FF2B5EF4-FFF2-40B4-BE49-F238E27FC236}">
                  <a16:creationId xmlns:a16="http://schemas.microsoft.com/office/drawing/2014/main" id="{00000000-0008-0000-0300-00005C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6</xdr:col>
          <xdr:colOff>393700</xdr:colOff>
          <xdr:row>27</xdr:row>
          <xdr:rowOff>203200</xdr:rowOff>
        </xdr:from>
        <xdr:to>
          <xdr:col>7</xdr:col>
          <xdr:colOff>215900</xdr:colOff>
          <xdr:row>28</xdr:row>
          <xdr:rowOff>190500</xdr:rowOff>
        </xdr:to>
        <xdr:sp macro="" textlink="">
          <xdr:nvSpPr>
            <xdr:cNvPr id="25695" name="Check Box 2143" hidden="1">
              <a:extLst>
                <a:ext uri="{63B3BB69-23CF-44E3-9099-C40C66FF867C}">
                  <a14:compatExt spid="_x0000_s25695"/>
                </a:ext>
                <a:ext uri="{FF2B5EF4-FFF2-40B4-BE49-F238E27FC236}">
                  <a16:creationId xmlns:a16="http://schemas.microsoft.com/office/drawing/2014/main" id="{00000000-0008-0000-0300-00005F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6</xdr:col>
          <xdr:colOff>393700</xdr:colOff>
          <xdr:row>22</xdr:row>
          <xdr:rowOff>190500</xdr:rowOff>
        </xdr:from>
        <xdr:to>
          <xdr:col>7</xdr:col>
          <xdr:colOff>254000</xdr:colOff>
          <xdr:row>23</xdr:row>
          <xdr:rowOff>203200</xdr:rowOff>
        </xdr:to>
        <xdr:sp macro="" textlink="">
          <xdr:nvSpPr>
            <xdr:cNvPr id="26039" name="Check Box 2487" hidden="1">
              <a:extLst>
                <a:ext uri="{63B3BB69-23CF-44E3-9099-C40C66FF867C}">
                  <a14:compatExt spid="_x0000_s26039"/>
                </a:ext>
                <a:ext uri="{FF2B5EF4-FFF2-40B4-BE49-F238E27FC236}">
                  <a16:creationId xmlns:a16="http://schemas.microsoft.com/office/drawing/2014/main" id="{00000000-0008-0000-0300-0000B76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279400</xdr:colOff>
          <xdr:row>23</xdr:row>
          <xdr:rowOff>190500</xdr:rowOff>
        </xdr:from>
        <xdr:to>
          <xdr:col>3</xdr:col>
          <xdr:colOff>177800</xdr:colOff>
          <xdr:row>24</xdr:row>
          <xdr:rowOff>203200</xdr:rowOff>
        </xdr:to>
        <xdr:sp macro="" textlink="">
          <xdr:nvSpPr>
            <xdr:cNvPr id="26040" name="Check Box 2488" hidden="1">
              <a:extLst>
                <a:ext uri="{63B3BB69-23CF-44E3-9099-C40C66FF867C}">
                  <a14:compatExt spid="_x0000_s26040"/>
                </a:ext>
                <a:ext uri="{FF2B5EF4-FFF2-40B4-BE49-F238E27FC236}">
                  <a16:creationId xmlns:a16="http://schemas.microsoft.com/office/drawing/2014/main" id="{00000000-0008-0000-0300-0000B86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279400</xdr:colOff>
          <xdr:row>25</xdr:row>
          <xdr:rowOff>190500</xdr:rowOff>
        </xdr:from>
        <xdr:to>
          <xdr:col>3</xdr:col>
          <xdr:colOff>177800</xdr:colOff>
          <xdr:row>26</xdr:row>
          <xdr:rowOff>203200</xdr:rowOff>
        </xdr:to>
        <xdr:sp macro="" textlink="">
          <xdr:nvSpPr>
            <xdr:cNvPr id="26043" name="Check Box 2491" descr="Check&#10;" hidden="1">
              <a:extLst>
                <a:ext uri="{63B3BB69-23CF-44E3-9099-C40C66FF867C}">
                  <a14:compatExt spid="_x0000_s26043"/>
                </a:ext>
                <a:ext uri="{FF2B5EF4-FFF2-40B4-BE49-F238E27FC236}">
                  <a16:creationId xmlns:a16="http://schemas.microsoft.com/office/drawing/2014/main" id="{00000000-0008-0000-0300-0000BB6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279400</xdr:colOff>
          <xdr:row>24</xdr:row>
          <xdr:rowOff>177800</xdr:rowOff>
        </xdr:from>
        <xdr:to>
          <xdr:col>3</xdr:col>
          <xdr:colOff>177800</xdr:colOff>
          <xdr:row>25</xdr:row>
          <xdr:rowOff>190500</xdr:rowOff>
        </xdr:to>
        <xdr:sp macro="" textlink="">
          <xdr:nvSpPr>
            <xdr:cNvPr id="26045" name="Check Box 2493" hidden="1">
              <a:extLst>
                <a:ext uri="{63B3BB69-23CF-44E3-9099-C40C66FF867C}">
                  <a14:compatExt spid="_x0000_s26045"/>
                </a:ext>
                <a:ext uri="{FF2B5EF4-FFF2-40B4-BE49-F238E27FC236}">
                  <a16:creationId xmlns:a16="http://schemas.microsoft.com/office/drawing/2014/main" id="{00000000-0008-0000-0300-0000BD6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279400</xdr:colOff>
          <xdr:row>26</xdr:row>
          <xdr:rowOff>190500</xdr:rowOff>
        </xdr:from>
        <xdr:to>
          <xdr:col>3</xdr:col>
          <xdr:colOff>177800</xdr:colOff>
          <xdr:row>27</xdr:row>
          <xdr:rowOff>203200</xdr:rowOff>
        </xdr:to>
        <xdr:sp macro="" textlink="">
          <xdr:nvSpPr>
            <xdr:cNvPr id="26046" name="Check Box 2494" hidden="1">
              <a:extLst>
                <a:ext uri="{63B3BB69-23CF-44E3-9099-C40C66FF867C}">
                  <a14:compatExt spid="_x0000_s26046"/>
                </a:ext>
                <a:ext uri="{FF2B5EF4-FFF2-40B4-BE49-F238E27FC236}">
                  <a16:creationId xmlns:a16="http://schemas.microsoft.com/office/drawing/2014/main" id="{00000000-0008-0000-0300-0000BE6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279400</xdr:colOff>
          <xdr:row>27</xdr:row>
          <xdr:rowOff>190500</xdr:rowOff>
        </xdr:from>
        <xdr:to>
          <xdr:col>3</xdr:col>
          <xdr:colOff>177800</xdr:colOff>
          <xdr:row>28</xdr:row>
          <xdr:rowOff>203200</xdr:rowOff>
        </xdr:to>
        <xdr:sp macro="" textlink="">
          <xdr:nvSpPr>
            <xdr:cNvPr id="26047" name="Check Box 2495" hidden="1">
              <a:extLst>
                <a:ext uri="{63B3BB69-23CF-44E3-9099-C40C66FF867C}">
                  <a14:compatExt spid="_x0000_s26047"/>
                </a:ext>
                <a:ext uri="{FF2B5EF4-FFF2-40B4-BE49-F238E27FC236}">
                  <a16:creationId xmlns:a16="http://schemas.microsoft.com/office/drawing/2014/main" id="{00000000-0008-0000-0300-0000BF6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279400</xdr:colOff>
          <xdr:row>28</xdr:row>
          <xdr:rowOff>203200</xdr:rowOff>
        </xdr:from>
        <xdr:to>
          <xdr:col>3</xdr:col>
          <xdr:colOff>177800</xdr:colOff>
          <xdr:row>29</xdr:row>
          <xdr:rowOff>203200</xdr:rowOff>
        </xdr:to>
        <xdr:sp macro="" textlink="">
          <xdr:nvSpPr>
            <xdr:cNvPr id="26048" name="Check Box 2496" hidden="1">
              <a:extLst>
                <a:ext uri="{63B3BB69-23CF-44E3-9099-C40C66FF867C}">
                  <a14:compatExt spid="_x0000_s26048"/>
                </a:ext>
                <a:ext uri="{FF2B5EF4-FFF2-40B4-BE49-F238E27FC236}">
                  <a16:creationId xmlns:a16="http://schemas.microsoft.com/office/drawing/2014/main" id="{00000000-0008-0000-0300-0000C06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279400</xdr:colOff>
          <xdr:row>29</xdr:row>
          <xdr:rowOff>203200</xdr:rowOff>
        </xdr:from>
        <xdr:to>
          <xdr:col>3</xdr:col>
          <xdr:colOff>177800</xdr:colOff>
          <xdr:row>31</xdr:row>
          <xdr:rowOff>0</xdr:rowOff>
        </xdr:to>
        <xdr:sp macro="" textlink="">
          <xdr:nvSpPr>
            <xdr:cNvPr id="26049" name="Check Box 2497" hidden="1">
              <a:extLst>
                <a:ext uri="{63B3BB69-23CF-44E3-9099-C40C66FF867C}">
                  <a14:compatExt spid="_x0000_s26049"/>
                </a:ext>
                <a:ext uri="{FF2B5EF4-FFF2-40B4-BE49-F238E27FC236}">
                  <a16:creationId xmlns:a16="http://schemas.microsoft.com/office/drawing/2014/main" id="{00000000-0008-0000-0300-0000C16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4</xdr:col>
          <xdr:colOff>292100</xdr:colOff>
          <xdr:row>29</xdr:row>
          <xdr:rowOff>203200</xdr:rowOff>
        </xdr:from>
        <xdr:to>
          <xdr:col>5</xdr:col>
          <xdr:colOff>152400</xdr:colOff>
          <xdr:row>31</xdr:row>
          <xdr:rowOff>0</xdr:rowOff>
        </xdr:to>
        <xdr:sp macro="" textlink="">
          <xdr:nvSpPr>
            <xdr:cNvPr id="26050" name="Check Box 2498" hidden="1">
              <a:extLst>
                <a:ext uri="{63B3BB69-23CF-44E3-9099-C40C66FF867C}">
                  <a14:compatExt spid="_x0000_s26050"/>
                </a:ext>
                <a:ext uri="{FF2B5EF4-FFF2-40B4-BE49-F238E27FC236}">
                  <a16:creationId xmlns:a16="http://schemas.microsoft.com/office/drawing/2014/main" id="{00000000-0008-0000-0300-0000C26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6</xdr:col>
          <xdr:colOff>393700</xdr:colOff>
          <xdr:row>29</xdr:row>
          <xdr:rowOff>203200</xdr:rowOff>
        </xdr:from>
        <xdr:to>
          <xdr:col>7</xdr:col>
          <xdr:colOff>254000</xdr:colOff>
          <xdr:row>31</xdr:row>
          <xdr:rowOff>0</xdr:rowOff>
        </xdr:to>
        <xdr:sp macro="" textlink="">
          <xdr:nvSpPr>
            <xdr:cNvPr id="26051" name="Check Box 2499" hidden="1">
              <a:extLst>
                <a:ext uri="{63B3BB69-23CF-44E3-9099-C40C66FF867C}">
                  <a14:compatExt spid="_x0000_s26051"/>
                </a:ext>
                <a:ext uri="{FF2B5EF4-FFF2-40B4-BE49-F238E27FC236}">
                  <a16:creationId xmlns:a16="http://schemas.microsoft.com/office/drawing/2014/main" id="{00000000-0008-0000-0300-0000C36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279400</xdr:colOff>
          <xdr:row>30</xdr:row>
          <xdr:rowOff>203200</xdr:rowOff>
        </xdr:from>
        <xdr:to>
          <xdr:col>3</xdr:col>
          <xdr:colOff>177800</xdr:colOff>
          <xdr:row>32</xdr:row>
          <xdr:rowOff>0</xdr:rowOff>
        </xdr:to>
        <xdr:sp macro="" textlink="">
          <xdr:nvSpPr>
            <xdr:cNvPr id="26052" name="Check Box 2500" hidden="1">
              <a:extLst>
                <a:ext uri="{63B3BB69-23CF-44E3-9099-C40C66FF867C}">
                  <a14:compatExt spid="_x0000_s26052"/>
                </a:ext>
                <a:ext uri="{FF2B5EF4-FFF2-40B4-BE49-F238E27FC236}">
                  <a16:creationId xmlns:a16="http://schemas.microsoft.com/office/drawing/2014/main" id="{00000000-0008-0000-0300-0000C46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4</xdr:col>
          <xdr:colOff>292100</xdr:colOff>
          <xdr:row>30</xdr:row>
          <xdr:rowOff>203200</xdr:rowOff>
        </xdr:from>
        <xdr:to>
          <xdr:col>5</xdr:col>
          <xdr:colOff>152400</xdr:colOff>
          <xdr:row>32</xdr:row>
          <xdr:rowOff>0</xdr:rowOff>
        </xdr:to>
        <xdr:sp macro="" textlink="">
          <xdr:nvSpPr>
            <xdr:cNvPr id="26053" name="Check Box 2501" hidden="1">
              <a:extLst>
                <a:ext uri="{63B3BB69-23CF-44E3-9099-C40C66FF867C}">
                  <a14:compatExt spid="_x0000_s26053"/>
                </a:ext>
                <a:ext uri="{FF2B5EF4-FFF2-40B4-BE49-F238E27FC236}">
                  <a16:creationId xmlns:a16="http://schemas.microsoft.com/office/drawing/2014/main" id="{00000000-0008-0000-0300-0000C56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6</xdr:col>
          <xdr:colOff>393700</xdr:colOff>
          <xdr:row>30</xdr:row>
          <xdr:rowOff>203200</xdr:rowOff>
        </xdr:from>
        <xdr:to>
          <xdr:col>7</xdr:col>
          <xdr:colOff>254000</xdr:colOff>
          <xdr:row>32</xdr:row>
          <xdr:rowOff>0</xdr:rowOff>
        </xdr:to>
        <xdr:sp macro="" textlink="">
          <xdr:nvSpPr>
            <xdr:cNvPr id="26054" name="Check Box 2502" hidden="1">
              <a:extLst>
                <a:ext uri="{63B3BB69-23CF-44E3-9099-C40C66FF867C}">
                  <a14:compatExt spid="_x0000_s26054"/>
                </a:ext>
                <a:ext uri="{FF2B5EF4-FFF2-40B4-BE49-F238E27FC236}">
                  <a16:creationId xmlns:a16="http://schemas.microsoft.com/office/drawing/2014/main" id="{00000000-0008-0000-0300-0000C66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279400</xdr:colOff>
          <xdr:row>17</xdr:row>
          <xdr:rowOff>0</xdr:rowOff>
        </xdr:from>
        <xdr:to>
          <xdr:col>3</xdr:col>
          <xdr:colOff>177800</xdr:colOff>
          <xdr:row>17</xdr:row>
          <xdr:rowOff>215900</xdr:rowOff>
        </xdr:to>
        <xdr:sp macro="" textlink="">
          <xdr:nvSpPr>
            <xdr:cNvPr id="26057" name="Check Box 2505" hidden="1">
              <a:extLst>
                <a:ext uri="{63B3BB69-23CF-44E3-9099-C40C66FF867C}">
                  <a14:compatExt spid="_x0000_s26057"/>
                </a:ext>
                <a:ext uri="{FF2B5EF4-FFF2-40B4-BE49-F238E27FC236}">
                  <a16:creationId xmlns:a16="http://schemas.microsoft.com/office/drawing/2014/main" id="{00000000-0008-0000-0300-0000C96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279400</xdr:colOff>
          <xdr:row>31</xdr:row>
          <xdr:rowOff>203200</xdr:rowOff>
        </xdr:from>
        <xdr:to>
          <xdr:col>3</xdr:col>
          <xdr:colOff>177800</xdr:colOff>
          <xdr:row>33</xdr:row>
          <xdr:rowOff>12700</xdr:rowOff>
        </xdr:to>
        <xdr:sp macro="" textlink="">
          <xdr:nvSpPr>
            <xdr:cNvPr id="26061" name="Check Box 2509" hidden="1">
              <a:extLst>
                <a:ext uri="{63B3BB69-23CF-44E3-9099-C40C66FF867C}">
                  <a14:compatExt spid="_x0000_s26061"/>
                </a:ext>
                <a:ext uri="{FF2B5EF4-FFF2-40B4-BE49-F238E27FC236}">
                  <a16:creationId xmlns:a16="http://schemas.microsoft.com/office/drawing/2014/main" id="{00000000-0008-0000-0300-0000CD6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6</xdr:col>
          <xdr:colOff>393700</xdr:colOff>
          <xdr:row>31</xdr:row>
          <xdr:rowOff>203200</xdr:rowOff>
        </xdr:from>
        <xdr:to>
          <xdr:col>7</xdr:col>
          <xdr:colOff>254000</xdr:colOff>
          <xdr:row>33</xdr:row>
          <xdr:rowOff>0</xdr:rowOff>
        </xdr:to>
        <xdr:sp macro="" textlink="">
          <xdr:nvSpPr>
            <xdr:cNvPr id="26062" name="Check Box 2510" hidden="1">
              <a:extLst>
                <a:ext uri="{63B3BB69-23CF-44E3-9099-C40C66FF867C}">
                  <a14:compatExt spid="_x0000_s26062"/>
                </a:ext>
                <a:ext uri="{FF2B5EF4-FFF2-40B4-BE49-F238E27FC236}">
                  <a16:creationId xmlns:a16="http://schemas.microsoft.com/office/drawing/2014/main" id="{00000000-0008-0000-0300-0000CE6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4</xdr:col>
          <xdr:colOff>292100</xdr:colOff>
          <xdr:row>17</xdr:row>
          <xdr:rowOff>0</xdr:rowOff>
        </xdr:from>
        <xdr:to>
          <xdr:col>5</xdr:col>
          <xdr:colOff>165100</xdr:colOff>
          <xdr:row>17</xdr:row>
          <xdr:rowOff>215900</xdr:rowOff>
        </xdr:to>
        <xdr:sp macro="" textlink="">
          <xdr:nvSpPr>
            <xdr:cNvPr id="23564" name="Check Box 12" hidden="1">
              <a:extLst>
                <a:ext uri="{63B3BB69-23CF-44E3-9099-C40C66FF867C}">
                  <a14:compatExt spid="_x0000_s23564"/>
                </a:ext>
                <a:ext uri="{FF2B5EF4-FFF2-40B4-BE49-F238E27FC236}">
                  <a16:creationId xmlns:a16="http://schemas.microsoft.com/office/drawing/2014/main" id="{00000000-0008-0000-0300-00000C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procurement.umich.edu/Documents%20and%20Settings/lynfyfe/Local%20Settings/Temporary%20Internet%20Files/Content.Outlook/X8Q5FCSN/per%20diem%20instructions_MSB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/C:/Users/lharri89/Desktop/Copy%20of%20StateofGATravelformv5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procurement.umich.edu/Documents%20and%20Settings/msbolt/Local%20Settings/Temporary%20Internet%20Files/Content.Outlook/6VK3M3E1/My%20Edits/travel_expense_report_instructions/practice%2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Domestic"/>
      <sheetName val="Foreign"/>
      <sheetName val="per diem tables"/>
    </sheetNames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Page1 - Expense Report"/>
      <sheetName val="Page2 - Travel Expenses"/>
      <sheetName val="Page 3- Vehicle Mileage"/>
      <sheetName val="Page4 - Per Diem Calc Tool"/>
      <sheetName val="per diem tables"/>
      <sheetName val="Sheet1"/>
    </sheetNames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TravelBusHosting Front Page"/>
      <sheetName val="new page2"/>
      <sheetName val="old page 2"/>
      <sheetName val="Page 3"/>
      <sheetName val="per diem table"/>
    </sheetNames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19.xml"/><Relationship Id="rId21" Type="http://schemas.openxmlformats.org/officeDocument/2006/relationships/ctrlProp" Target="../ctrlProps/ctrlProp14.xml"/><Relationship Id="rId34" Type="http://schemas.openxmlformats.org/officeDocument/2006/relationships/ctrlProp" Target="../ctrlProps/ctrlProp27.xml"/><Relationship Id="rId42" Type="http://schemas.openxmlformats.org/officeDocument/2006/relationships/ctrlProp" Target="../ctrlProps/ctrlProp35.xml"/><Relationship Id="rId47" Type="http://schemas.openxmlformats.org/officeDocument/2006/relationships/ctrlProp" Target="../ctrlProps/ctrlProp40.xml"/><Relationship Id="rId50" Type="http://schemas.openxmlformats.org/officeDocument/2006/relationships/ctrlProp" Target="../ctrlProps/ctrlProp43.xml"/><Relationship Id="rId55" Type="http://schemas.openxmlformats.org/officeDocument/2006/relationships/ctrlProp" Target="../ctrlProps/ctrlProp48.xml"/><Relationship Id="rId63" Type="http://schemas.openxmlformats.org/officeDocument/2006/relationships/ctrlProp" Target="../ctrlProps/ctrlProp56.xml"/><Relationship Id="rId7" Type="http://schemas.openxmlformats.org/officeDocument/2006/relationships/vmlDrawing" Target="../drawings/vmlDrawing1.vml"/><Relationship Id="rId2" Type="http://schemas.openxmlformats.org/officeDocument/2006/relationships/hyperlink" Target="http://www.gsa.gov/portal/content/104877" TargetMode="External"/><Relationship Id="rId16" Type="http://schemas.openxmlformats.org/officeDocument/2006/relationships/ctrlProp" Target="../ctrlProps/ctrlProp9.xml"/><Relationship Id="rId29" Type="http://schemas.openxmlformats.org/officeDocument/2006/relationships/ctrlProp" Target="../ctrlProps/ctrlProp22.xml"/><Relationship Id="rId11" Type="http://schemas.openxmlformats.org/officeDocument/2006/relationships/ctrlProp" Target="../ctrlProps/ctrlProp4.xml"/><Relationship Id="rId24" Type="http://schemas.openxmlformats.org/officeDocument/2006/relationships/ctrlProp" Target="../ctrlProps/ctrlProp17.xml"/><Relationship Id="rId32" Type="http://schemas.openxmlformats.org/officeDocument/2006/relationships/ctrlProp" Target="../ctrlProps/ctrlProp25.xml"/><Relationship Id="rId37" Type="http://schemas.openxmlformats.org/officeDocument/2006/relationships/ctrlProp" Target="../ctrlProps/ctrlProp30.xml"/><Relationship Id="rId40" Type="http://schemas.openxmlformats.org/officeDocument/2006/relationships/ctrlProp" Target="../ctrlProps/ctrlProp33.xml"/><Relationship Id="rId45" Type="http://schemas.openxmlformats.org/officeDocument/2006/relationships/ctrlProp" Target="../ctrlProps/ctrlProp38.xml"/><Relationship Id="rId53" Type="http://schemas.openxmlformats.org/officeDocument/2006/relationships/ctrlProp" Target="../ctrlProps/ctrlProp46.xml"/><Relationship Id="rId58" Type="http://schemas.openxmlformats.org/officeDocument/2006/relationships/ctrlProp" Target="../ctrlProps/ctrlProp51.xml"/><Relationship Id="rId66" Type="http://schemas.openxmlformats.org/officeDocument/2006/relationships/ctrlProp" Target="../ctrlProps/ctrlProp59.xml"/><Relationship Id="rId5" Type="http://schemas.openxmlformats.org/officeDocument/2006/relationships/printerSettings" Target="../printerSettings/printerSettings3.bin"/><Relationship Id="rId61" Type="http://schemas.openxmlformats.org/officeDocument/2006/relationships/ctrlProp" Target="../ctrlProps/ctrlProp54.xml"/><Relationship Id="rId19" Type="http://schemas.openxmlformats.org/officeDocument/2006/relationships/ctrlProp" Target="../ctrlProps/ctrlProp12.xml"/><Relationship Id="rId14" Type="http://schemas.openxmlformats.org/officeDocument/2006/relationships/ctrlProp" Target="../ctrlProps/ctrlProp7.xml"/><Relationship Id="rId22" Type="http://schemas.openxmlformats.org/officeDocument/2006/relationships/ctrlProp" Target="../ctrlProps/ctrlProp15.xml"/><Relationship Id="rId27" Type="http://schemas.openxmlformats.org/officeDocument/2006/relationships/ctrlProp" Target="../ctrlProps/ctrlProp20.xml"/><Relationship Id="rId30" Type="http://schemas.openxmlformats.org/officeDocument/2006/relationships/ctrlProp" Target="../ctrlProps/ctrlProp23.xml"/><Relationship Id="rId35" Type="http://schemas.openxmlformats.org/officeDocument/2006/relationships/ctrlProp" Target="../ctrlProps/ctrlProp28.xml"/><Relationship Id="rId43" Type="http://schemas.openxmlformats.org/officeDocument/2006/relationships/ctrlProp" Target="../ctrlProps/ctrlProp36.xml"/><Relationship Id="rId48" Type="http://schemas.openxmlformats.org/officeDocument/2006/relationships/ctrlProp" Target="../ctrlProps/ctrlProp41.xml"/><Relationship Id="rId56" Type="http://schemas.openxmlformats.org/officeDocument/2006/relationships/ctrlProp" Target="../ctrlProps/ctrlProp49.xml"/><Relationship Id="rId64" Type="http://schemas.openxmlformats.org/officeDocument/2006/relationships/ctrlProp" Target="../ctrlProps/ctrlProp57.xml"/><Relationship Id="rId8" Type="http://schemas.openxmlformats.org/officeDocument/2006/relationships/ctrlProp" Target="../ctrlProps/ctrlProp1.xml"/><Relationship Id="rId51" Type="http://schemas.openxmlformats.org/officeDocument/2006/relationships/ctrlProp" Target="../ctrlProps/ctrlProp44.xml"/><Relationship Id="rId3" Type="http://schemas.openxmlformats.org/officeDocument/2006/relationships/hyperlink" Target="https://sao.georgia.gov/state-travel-policy" TargetMode="External"/><Relationship Id="rId12" Type="http://schemas.openxmlformats.org/officeDocument/2006/relationships/ctrlProp" Target="../ctrlProps/ctrlProp5.xml"/><Relationship Id="rId17" Type="http://schemas.openxmlformats.org/officeDocument/2006/relationships/ctrlProp" Target="../ctrlProps/ctrlProp10.xml"/><Relationship Id="rId25" Type="http://schemas.openxmlformats.org/officeDocument/2006/relationships/ctrlProp" Target="../ctrlProps/ctrlProp18.xml"/><Relationship Id="rId33" Type="http://schemas.openxmlformats.org/officeDocument/2006/relationships/ctrlProp" Target="../ctrlProps/ctrlProp26.xml"/><Relationship Id="rId38" Type="http://schemas.openxmlformats.org/officeDocument/2006/relationships/ctrlProp" Target="../ctrlProps/ctrlProp31.xml"/><Relationship Id="rId46" Type="http://schemas.openxmlformats.org/officeDocument/2006/relationships/ctrlProp" Target="../ctrlProps/ctrlProp39.xml"/><Relationship Id="rId59" Type="http://schemas.openxmlformats.org/officeDocument/2006/relationships/ctrlProp" Target="../ctrlProps/ctrlProp52.xml"/><Relationship Id="rId67" Type="http://schemas.openxmlformats.org/officeDocument/2006/relationships/ctrlProp" Target="../ctrlProps/ctrlProp60.xml"/><Relationship Id="rId20" Type="http://schemas.openxmlformats.org/officeDocument/2006/relationships/ctrlProp" Target="../ctrlProps/ctrlProp13.xml"/><Relationship Id="rId41" Type="http://schemas.openxmlformats.org/officeDocument/2006/relationships/ctrlProp" Target="../ctrlProps/ctrlProp34.xml"/><Relationship Id="rId54" Type="http://schemas.openxmlformats.org/officeDocument/2006/relationships/ctrlProp" Target="../ctrlProps/ctrlProp47.xml"/><Relationship Id="rId62" Type="http://schemas.openxmlformats.org/officeDocument/2006/relationships/ctrlProp" Target="../ctrlProps/ctrlProp55.xml"/><Relationship Id="rId1" Type="http://schemas.openxmlformats.org/officeDocument/2006/relationships/hyperlink" Target="http://www.gsa.gov/portal/content/104877" TargetMode="External"/><Relationship Id="rId6" Type="http://schemas.openxmlformats.org/officeDocument/2006/relationships/drawing" Target="../drawings/drawing3.xml"/><Relationship Id="rId15" Type="http://schemas.openxmlformats.org/officeDocument/2006/relationships/ctrlProp" Target="../ctrlProps/ctrlProp8.xml"/><Relationship Id="rId23" Type="http://schemas.openxmlformats.org/officeDocument/2006/relationships/ctrlProp" Target="../ctrlProps/ctrlProp16.xml"/><Relationship Id="rId28" Type="http://schemas.openxmlformats.org/officeDocument/2006/relationships/ctrlProp" Target="../ctrlProps/ctrlProp21.xml"/><Relationship Id="rId36" Type="http://schemas.openxmlformats.org/officeDocument/2006/relationships/ctrlProp" Target="../ctrlProps/ctrlProp29.xml"/><Relationship Id="rId49" Type="http://schemas.openxmlformats.org/officeDocument/2006/relationships/ctrlProp" Target="../ctrlProps/ctrlProp42.xml"/><Relationship Id="rId57" Type="http://schemas.openxmlformats.org/officeDocument/2006/relationships/ctrlProp" Target="../ctrlProps/ctrlProp50.xml"/><Relationship Id="rId10" Type="http://schemas.openxmlformats.org/officeDocument/2006/relationships/ctrlProp" Target="../ctrlProps/ctrlProp3.xml"/><Relationship Id="rId31" Type="http://schemas.openxmlformats.org/officeDocument/2006/relationships/ctrlProp" Target="../ctrlProps/ctrlProp24.xml"/><Relationship Id="rId44" Type="http://schemas.openxmlformats.org/officeDocument/2006/relationships/ctrlProp" Target="../ctrlProps/ctrlProp37.xml"/><Relationship Id="rId52" Type="http://schemas.openxmlformats.org/officeDocument/2006/relationships/ctrlProp" Target="../ctrlProps/ctrlProp45.xml"/><Relationship Id="rId60" Type="http://schemas.openxmlformats.org/officeDocument/2006/relationships/ctrlProp" Target="../ctrlProps/ctrlProp53.xml"/><Relationship Id="rId65" Type="http://schemas.openxmlformats.org/officeDocument/2006/relationships/ctrlProp" Target="../ctrlProps/ctrlProp58.xml"/><Relationship Id="rId4" Type="http://schemas.openxmlformats.org/officeDocument/2006/relationships/hyperlink" Target="https://sao.georgia.gov/state-travel-policy" TargetMode="External"/><Relationship Id="rId9" Type="http://schemas.openxmlformats.org/officeDocument/2006/relationships/ctrlProp" Target="../ctrlProps/ctrlProp2.xml"/><Relationship Id="rId13" Type="http://schemas.openxmlformats.org/officeDocument/2006/relationships/ctrlProp" Target="../ctrlProps/ctrlProp6.xml"/><Relationship Id="rId18" Type="http://schemas.openxmlformats.org/officeDocument/2006/relationships/ctrlProp" Target="../ctrlProps/ctrlProp11.xml"/><Relationship Id="rId39" Type="http://schemas.openxmlformats.org/officeDocument/2006/relationships/ctrlProp" Target="../ctrlProps/ctrlProp3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2"/>
  <sheetViews>
    <sheetView tabSelected="1" workbookViewId="0">
      <selection activeCell="E57" sqref="E57"/>
    </sheetView>
  </sheetViews>
  <sheetFormatPr baseColWidth="10" defaultColWidth="11.5" defaultRowHeight="13" x14ac:dyDescent="0.15"/>
  <sheetData>
    <row r="1" spans="1:16" x14ac:dyDescent="0.15">
      <c r="A1" s="171"/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69"/>
      <c r="O1" s="169"/>
      <c r="P1" s="169"/>
    </row>
    <row r="2" spans="1:16" x14ac:dyDescent="0.15">
      <c r="A2" s="169"/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</row>
    <row r="3" spans="1:16" x14ac:dyDescent="0.15">
      <c r="A3" s="169"/>
      <c r="B3" s="169"/>
      <c r="C3" s="169"/>
      <c r="D3" s="169"/>
      <c r="E3" s="169"/>
      <c r="F3" s="169"/>
      <c r="G3" s="169"/>
      <c r="H3" s="169"/>
      <c r="I3" s="169"/>
      <c r="J3" s="169"/>
      <c r="K3" s="169"/>
      <c r="L3" s="169"/>
      <c r="M3" s="169"/>
      <c r="N3" s="169"/>
      <c r="O3" s="169"/>
      <c r="P3" s="169"/>
    </row>
    <row r="4" spans="1:16" x14ac:dyDescent="0.15">
      <c r="A4" s="169"/>
      <c r="B4" s="169"/>
      <c r="C4" s="169"/>
      <c r="D4" s="169"/>
      <c r="E4" s="169"/>
      <c r="F4" s="169"/>
      <c r="G4" s="169"/>
      <c r="H4" s="169"/>
      <c r="I4" s="169"/>
      <c r="J4" s="169"/>
      <c r="K4" s="169"/>
      <c r="L4" s="169"/>
      <c r="M4" s="169"/>
      <c r="N4" s="169"/>
      <c r="O4" s="169"/>
      <c r="P4" s="169"/>
    </row>
    <row r="5" spans="1:16" x14ac:dyDescent="0.15">
      <c r="A5" s="169"/>
      <c r="B5" s="169"/>
      <c r="C5" s="169"/>
      <c r="D5" s="169"/>
      <c r="E5" s="169"/>
      <c r="F5" s="169"/>
      <c r="G5" s="169"/>
      <c r="H5" s="169"/>
      <c r="I5" s="169"/>
      <c r="J5" s="169"/>
      <c r="K5" s="169"/>
      <c r="L5" s="169"/>
      <c r="M5" s="169"/>
      <c r="N5" s="169"/>
      <c r="O5" s="169"/>
      <c r="P5" s="169"/>
    </row>
    <row r="6" spans="1:16" x14ac:dyDescent="0.15">
      <c r="A6" s="169"/>
      <c r="B6" s="169"/>
      <c r="C6" s="169"/>
      <c r="D6" s="169"/>
      <c r="E6" s="169"/>
      <c r="F6" s="169"/>
      <c r="G6" s="169"/>
      <c r="H6" s="169"/>
      <c r="I6" s="169"/>
      <c r="J6" s="169"/>
      <c r="K6" s="169"/>
      <c r="L6" s="169"/>
      <c r="M6" s="169"/>
      <c r="N6" s="169"/>
      <c r="O6" s="169"/>
      <c r="P6" s="169"/>
    </row>
    <row r="7" spans="1:16" x14ac:dyDescent="0.15">
      <c r="A7" s="169"/>
      <c r="B7" s="169"/>
      <c r="C7" s="169"/>
      <c r="D7" s="169"/>
      <c r="E7" s="169"/>
      <c r="F7" s="169"/>
      <c r="G7" s="169"/>
      <c r="H7" s="169"/>
      <c r="I7" s="169"/>
      <c r="J7" s="169"/>
      <c r="K7" s="169"/>
      <c r="L7" s="169"/>
      <c r="M7" s="169"/>
      <c r="N7" s="169"/>
      <c r="O7" s="169"/>
      <c r="P7" s="169"/>
    </row>
    <row r="8" spans="1:16" x14ac:dyDescent="0.15">
      <c r="A8" s="169"/>
      <c r="B8" s="169"/>
      <c r="C8" s="169"/>
      <c r="D8" s="169"/>
      <c r="E8" s="169"/>
      <c r="F8" s="169"/>
      <c r="G8" s="169"/>
      <c r="H8" s="169"/>
      <c r="I8" s="169"/>
      <c r="J8" s="169"/>
      <c r="K8" s="169"/>
      <c r="L8" s="169"/>
      <c r="M8" s="169"/>
      <c r="N8" s="169"/>
      <c r="O8" s="169"/>
      <c r="P8" s="169"/>
    </row>
    <row r="9" spans="1:16" x14ac:dyDescent="0.15">
      <c r="A9" s="169"/>
      <c r="B9" s="169"/>
      <c r="C9" s="169"/>
      <c r="D9" s="169"/>
      <c r="E9" s="169"/>
      <c r="F9" s="169"/>
      <c r="G9" s="169"/>
      <c r="H9" s="169"/>
      <c r="I9" s="169"/>
      <c r="J9" s="169"/>
      <c r="K9" s="169"/>
      <c r="L9" s="169"/>
      <c r="M9" s="169"/>
      <c r="N9" s="169"/>
      <c r="O9" s="169"/>
      <c r="P9" s="169"/>
    </row>
    <row r="10" spans="1:16" x14ac:dyDescent="0.15">
      <c r="A10" s="169"/>
      <c r="B10" s="169"/>
      <c r="C10" s="169"/>
      <c r="D10" s="169"/>
      <c r="E10" s="169"/>
      <c r="F10" s="169"/>
      <c r="G10" s="169"/>
      <c r="H10" s="169"/>
      <c r="I10" s="169"/>
      <c r="J10" s="169"/>
      <c r="K10" s="169"/>
      <c r="L10" s="169"/>
      <c r="M10" s="169"/>
      <c r="N10" s="169"/>
      <c r="O10" s="169"/>
      <c r="P10" s="169"/>
    </row>
    <row r="11" spans="1:16" x14ac:dyDescent="0.15">
      <c r="A11" s="169"/>
      <c r="B11" s="169"/>
      <c r="C11" s="169"/>
      <c r="D11" s="169"/>
      <c r="E11" s="169"/>
      <c r="F11" s="169"/>
      <c r="G11" s="169"/>
      <c r="H11" s="169"/>
      <c r="I11" s="169"/>
      <c r="J11" s="169"/>
      <c r="K11" s="169"/>
      <c r="L11" s="169"/>
      <c r="M11" s="169"/>
      <c r="N11" s="169"/>
      <c r="O11" s="169"/>
      <c r="P11" s="169"/>
    </row>
    <row r="12" spans="1:16" x14ac:dyDescent="0.15">
      <c r="A12" s="169"/>
      <c r="B12" s="169"/>
      <c r="C12" s="169"/>
      <c r="D12" s="169"/>
      <c r="E12" s="169"/>
      <c r="F12" s="169"/>
      <c r="G12" s="169"/>
      <c r="H12" s="169"/>
      <c r="I12" s="169"/>
      <c r="J12" s="169"/>
      <c r="K12" s="169"/>
      <c r="L12" s="169"/>
      <c r="M12" s="169"/>
      <c r="N12" s="169"/>
      <c r="O12" s="169"/>
      <c r="P12" s="169"/>
    </row>
    <row r="13" spans="1:16" x14ac:dyDescent="0.15">
      <c r="A13" s="169"/>
      <c r="B13" s="169"/>
      <c r="C13" s="169"/>
      <c r="D13" s="169"/>
      <c r="E13" s="169"/>
      <c r="F13" s="169"/>
      <c r="G13" s="169"/>
      <c r="H13" s="169"/>
      <c r="I13" s="169"/>
      <c r="J13" s="169"/>
      <c r="K13" s="169"/>
      <c r="L13" s="169"/>
      <c r="M13" s="169"/>
      <c r="N13" s="169"/>
      <c r="O13" s="169"/>
      <c r="P13" s="169"/>
    </row>
    <row r="14" spans="1:16" x14ac:dyDescent="0.15">
      <c r="A14" s="169"/>
      <c r="B14" s="169"/>
      <c r="C14" s="169"/>
      <c r="D14" s="169"/>
      <c r="E14" s="169"/>
      <c r="F14" s="169"/>
      <c r="G14" s="169"/>
      <c r="H14" s="169"/>
      <c r="I14" s="169"/>
      <c r="J14" s="169"/>
      <c r="K14" s="169"/>
      <c r="L14" s="169"/>
      <c r="M14" s="169"/>
      <c r="N14" s="169"/>
      <c r="O14" s="169"/>
      <c r="P14" s="169"/>
    </row>
    <row r="15" spans="1:16" x14ac:dyDescent="0.15">
      <c r="A15" s="169"/>
      <c r="B15" s="169"/>
      <c r="C15" s="169"/>
      <c r="D15" s="169"/>
      <c r="E15" s="169"/>
      <c r="F15" s="169"/>
      <c r="G15" s="169"/>
      <c r="H15" s="169"/>
      <c r="I15" s="169"/>
      <c r="J15" s="169"/>
      <c r="K15" s="169"/>
      <c r="L15" s="169"/>
      <c r="M15" s="169"/>
      <c r="N15" s="169"/>
      <c r="O15" s="169"/>
      <c r="P15" s="169"/>
    </row>
    <row r="16" spans="1:16" x14ac:dyDescent="0.15">
      <c r="A16" s="169"/>
      <c r="B16" s="169"/>
      <c r="C16" s="169"/>
      <c r="D16" s="169"/>
      <c r="E16" s="169"/>
      <c r="F16" s="169"/>
      <c r="G16" s="169"/>
      <c r="H16" s="169"/>
      <c r="I16" s="169"/>
      <c r="J16" s="169"/>
      <c r="K16" s="169"/>
      <c r="L16" s="169"/>
      <c r="M16" s="169"/>
      <c r="N16" s="169"/>
      <c r="O16" s="169"/>
      <c r="P16" s="169"/>
    </row>
    <row r="17" spans="1:16" x14ac:dyDescent="0.15">
      <c r="A17" s="169"/>
      <c r="B17" s="169"/>
      <c r="C17" s="169"/>
      <c r="D17" s="169"/>
      <c r="E17" s="169"/>
      <c r="F17" s="169"/>
      <c r="G17" s="169"/>
      <c r="H17" s="169"/>
      <c r="I17" s="169"/>
      <c r="J17" s="169"/>
      <c r="K17" s="169"/>
      <c r="L17" s="169"/>
      <c r="M17" s="169"/>
      <c r="N17" s="169"/>
      <c r="O17" s="169"/>
      <c r="P17" s="169"/>
    </row>
    <row r="18" spans="1:16" x14ac:dyDescent="0.15">
      <c r="A18" s="169"/>
      <c r="B18" s="169"/>
      <c r="C18" s="169"/>
      <c r="D18" s="169"/>
      <c r="E18" s="169"/>
      <c r="F18" s="169"/>
      <c r="G18" s="169"/>
      <c r="H18" s="169"/>
      <c r="I18" s="169"/>
      <c r="J18" s="169"/>
      <c r="K18" s="169"/>
      <c r="L18" s="169"/>
      <c r="M18" s="169"/>
      <c r="N18" s="169"/>
      <c r="O18" s="169"/>
      <c r="P18" s="169"/>
    </row>
    <row r="19" spans="1:16" x14ac:dyDescent="0.15">
      <c r="A19" s="169"/>
      <c r="B19" s="169"/>
      <c r="C19" s="169"/>
      <c r="D19" s="169"/>
      <c r="E19" s="169"/>
      <c r="F19" s="169"/>
      <c r="G19" s="169"/>
      <c r="H19" s="169"/>
      <c r="I19" s="169"/>
      <c r="J19" s="169"/>
      <c r="K19" s="169"/>
      <c r="L19" s="169"/>
      <c r="M19" s="169"/>
      <c r="N19" s="169"/>
      <c r="O19" s="169"/>
      <c r="P19" s="169"/>
    </row>
    <row r="20" spans="1:16" x14ac:dyDescent="0.15">
      <c r="A20" s="169"/>
      <c r="B20" s="169"/>
      <c r="C20" s="169"/>
      <c r="D20" s="169"/>
      <c r="E20" s="169"/>
      <c r="F20" s="169"/>
      <c r="G20" s="169"/>
      <c r="H20" s="169"/>
      <c r="I20" s="169"/>
      <c r="J20" s="169"/>
      <c r="K20" s="169"/>
      <c r="L20" s="169"/>
      <c r="M20" s="169"/>
      <c r="N20" s="169"/>
      <c r="O20" s="169"/>
      <c r="P20" s="169"/>
    </row>
    <row r="21" spans="1:16" x14ac:dyDescent="0.15">
      <c r="A21" s="169"/>
      <c r="B21" s="169"/>
      <c r="C21" s="169"/>
      <c r="D21" s="169"/>
      <c r="E21" s="169"/>
      <c r="F21" s="169"/>
      <c r="G21" s="169"/>
      <c r="H21" s="169"/>
      <c r="I21" s="169"/>
      <c r="J21" s="169"/>
      <c r="K21" s="169"/>
      <c r="L21" s="169"/>
      <c r="M21" s="169"/>
      <c r="N21" s="169"/>
      <c r="O21" s="169"/>
      <c r="P21" s="169"/>
    </row>
    <row r="22" spans="1:16" x14ac:dyDescent="0.15">
      <c r="A22" s="169"/>
      <c r="B22" s="169"/>
      <c r="C22" s="169"/>
      <c r="D22" s="169"/>
      <c r="E22" s="169"/>
      <c r="F22" s="169"/>
      <c r="G22" s="169"/>
      <c r="H22" s="169"/>
      <c r="I22" s="169"/>
      <c r="J22" s="169"/>
      <c r="K22" s="169"/>
      <c r="L22" s="169"/>
      <c r="M22" s="169"/>
      <c r="N22" s="169"/>
      <c r="O22" s="169"/>
      <c r="P22" s="169"/>
    </row>
    <row r="23" spans="1:16" x14ac:dyDescent="0.15">
      <c r="A23" s="169"/>
      <c r="B23" s="169"/>
      <c r="C23" s="169"/>
      <c r="D23" s="169"/>
      <c r="E23" s="169"/>
      <c r="F23" s="169"/>
      <c r="G23" s="169"/>
      <c r="H23" s="169"/>
      <c r="I23" s="169"/>
      <c r="J23" s="169"/>
      <c r="K23" s="169"/>
      <c r="L23" s="169"/>
      <c r="M23" s="169"/>
      <c r="N23" s="169"/>
      <c r="O23" s="169"/>
      <c r="P23" s="169"/>
    </row>
    <row r="24" spans="1:16" x14ac:dyDescent="0.15">
      <c r="A24" s="169"/>
      <c r="B24" s="169"/>
      <c r="C24" s="169"/>
      <c r="D24" s="169"/>
      <c r="E24" s="169"/>
      <c r="F24" s="169"/>
      <c r="G24" s="169"/>
      <c r="H24" s="169"/>
      <c r="I24" s="169"/>
      <c r="J24" s="169"/>
      <c r="K24" s="169"/>
      <c r="L24" s="169"/>
      <c r="M24" s="169"/>
      <c r="N24" s="169"/>
      <c r="O24" s="169"/>
      <c r="P24" s="169"/>
    </row>
    <row r="25" spans="1:16" x14ac:dyDescent="0.15">
      <c r="A25" s="169"/>
      <c r="B25" s="169"/>
      <c r="C25" s="169"/>
      <c r="D25" s="169"/>
      <c r="E25" s="169"/>
      <c r="F25" s="169"/>
      <c r="G25" s="169"/>
      <c r="H25" s="169"/>
      <c r="I25" s="169"/>
      <c r="J25" s="169"/>
      <c r="K25" s="169"/>
      <c r="L25" s="169"/>
      <c r="M25" s="169"/>
      <c r="N25" s="169"/>
      <c r="O25" s="169"/>
      <c r="P25" s="169"/>
    </row>
    <row r="26" spans="1:16" x14ac:dyDescent="0.15">
      <c r="A26" s="169"/>
      <c r="B26" s="169"/>
      <c r="C26" s="169"/>
      <c r="D26" s="169"/>
      <c r="E26" s="169"/>
      <c r="F26" s="169"/>
      <c r="G26" s="169"/>
      <c r="H26" s="169"/>
      <c r="I26" s="169"/>
      <c r="J26" s="169"/>
      <c r="K26" s="169"/>
      <c r="L26" s="169"/>
      <c r="M26" s="169"/>
      <c r="N26" s="169"/>
      <c r="O26" s="169"/>
      <c r="P26" s="169"/>
    </row>
    <row r="27" spans="1:16" x14ac:dyDescent="0.15">
      <c r="A27" s="169"/>
      <c r="B27" s="169"/>
      <c r="C27" s="169"/>
      <c r="D27" s="169"/>
      <c r="E27" s="169"/>
      <c r="F27" s="169"/>
      <c r="G27" s="169"/>
      <c r="H27" s="169"/>
      <c r="I27" s="169"/>
      <c r="J27" s="169"/>
      <c r="K27" s="169"/>
      <c r="L27" s="169"/>
      <c r="M27" s="169"/>
      <c r="N27" s="169"/>
      <c r="O27" s="169"/>
      <c r="P27" s="169"/>
    </row>
    <row r="28" spans="1:16" x14ac:dyDescent="0.15">
      <c r="A28" s="169"/>
      <c r="B28" s="169"/>
      <c r="C28" s="169"/>
      <c r="D28" s="169"/>
      <c r="E28" s="169"/>
      <c r="F28" s="169"/>
      <c r="G28" s="169"/>
      <c r="H28" s="169"/>
      <c r="I28" s="169"/>
      <c r="J28" s="169"/>
      <c r="K28" s="169"/>
      <c r="L28" s="169"/>
      <c r="M28" s="169"/>
      <c r="N28" s="169"/>
      <c r="O28" s="169"/>
      <c r="P28" s="169"/>
    </row>
    <row r="29" spans="1:16" x14ac:dyDescent="0.15">
      <c r="A29" s="169"/>
      <c r="B29" s="169"/>
      <c r="C29" s="169"/>
      <c r="D29" s="169"/>
      <c r="E29" s="169"/>
      <c r="F29" s="169"/>
      <c r="G29" s="169"/>
      <c r="H29" s="169"/>
      <c r="I29" s="169"/>
      <c r="J29" s="169"/>
      <c r="K29" s="169"/>
      <c r="L29" s="169"/>
      <c r="M29" s="169"/>
      <c r="N29" s="169"/>
      <c r="O29" s="169"/>
      <c r="P29" s="169"/>
    </row>
    <row r="30" spans="1:16" x14ac:dyDescent="0.15">
      <c r="A30" s="169"/>
      <c r="B30" s="169"/>
      <c r="C30" s="169"/>
      <c r="D30" s="169"/>
      <c r="E30" s="169"/>
      <c r="F30" s="169"/>
      <c r="G30" s="169"/>
      <c r="H30" s="169"/>
      <c r="I30" s="169"/>
      <c r="J30" s="169"/>
      <c r="K30" s="169"/>
      <c r="L30" s="169"/>
      <c r="M30" s="169"/>
      <c r="N30" s="169"/>
      <c r="O30" s="169"/>
      <c r="P30" s="169"/>
    </row>
    <row r="31" spans="1:16" x14ac:dyDescent="0.15">
      <c r="A31" s="169"/>
      <c r="B31" s="169"/>
      <c r="C31" s="169"/>
      <c r="D31" s="169"/>
      <c r="E31" s="169"/>
      <c r="F31" s="169"/>
      <c r="G31" s="169"/>
      <c r="H31" s="169"/>
      <c r="I31" s="169"/>
      <c r="J31" s="169"/>
      <c r="K31" s="169"/>
      <c r="L31" s="169"/>
      <c r="M31" s="169"/>
      <c r="N31" s="169"/>
      <c r="O31" s="169"/>
      <c r="P31" s="169"/>
    </row>
    <row r="32" spans="1:16" x14ac:dyDescent="0.15">
      <c r="A32" s="169"/>
      <c r="B32" s="169"/>
      <c r="C32" s="169"/>
      <c r="D32" s="169"/>
      <c r="E32" s="169"/>
      <c r="F32" s="169"/>
      <c r="G32" s="169"/>
      <c r="H32" s="169"/>
      <c r="I32" s="169"/>
      <c r="J32" s="169"/>
      <c r="K32" s="169"/>
      <c r="L32" s="169"/>
      <c r="M32" s="169"/>
      <c r="N32" s="169"/>
      <c r="O32" s="169"/>
      <c r="P32" s="169"/>
    </row>
    <row r="33" spans="1:16" x14ac:dyDescent="0.15">
      <c r="A33" s="169"/>
      <c r="B33" s="169"/>
      <c r="C33" s="169"/>
      <c r="D33" s="169"/>
      <c r="E33" s="169"/>
      <c r="F33" s="169"/>
      <c r="G33" s="169"/>
      <c r="H33" s="169"/>
      <c r="I33" s="169"/>
      <c r="J33" s="169"/>
      <c r="K33" s="169"/>
      <c r="L33" s="169"/>
      <c r="M33" s="169"/>
      <c r="N33" s="169"/>
      <c r="O33" s="169"/>
      <c r="P33" s="169"/>
    </row>
    <row r="34" spans="1:16" x14ac:dyDescent="0.15">
      <c r="A34" s="169"/>
      <c r="B34" s="169"/>
      <c r="C34" s="169"/>
      <c r="D34" s="169"/>
      <c r="E34" s="169"/>
      <c r="F34" s="169"/>
      <c r="G34" s="169"/>
      <c r="H34" s="169"/>
      <c r="I34" s="169"/>
      <c r="J34" s="169"/>
      <c r="K34" s="169"/>
      <c r="L34" s="169"/>
      <c r="M34" s="169"/>
      <c r="N34" s="169"/>
      <c r="O34" s="169"/>
      <c r="P34" s="169"/>
    </row>
    <row r="35" spans="1:16" x14ac:dyDescent="0.15">
      <c r="A35" s="169"/>
      <c r="B35" s="169"/>
      <c r="C35" s="169"/>
      <c r="D35" s="169"/>
      <c r="E35" s="169"/>
      <c r="F35" s="169"/>
      <c r="G35" s="169"/>
      <c r="H35" s="169"/>
      <c r="I35" s="169"/>
      <c r="J35" s="169"/>
      <c r="K35" s="169"/>
      <c r="L35" s="169"/>
      <c r="M35" s="169"/>
      <c r="N35" s="169"/>
      <c r="O35" s="169"/>
      <c r="P35" s="169"/>
    </row>
    <row r="36" spans="1:16" x14ac:dyDescent="0.15">
      <c r="A36" s="169"/>
      <c r="B36" s="169"/>
      <c r="C36" s="169"/>
      <c r="D36" s="169"/>
      <c r="E36" s="169"/>
      <c r="F36" s="169"/>
      <c r="G36" s="169"/>
      <c r="H36" s="169"/>
      <c r="I36" s="169"/>
      <c r="J36" s="169"/>
      <c r="K36" s="169"/>
      <c r="L36" s="169"/>
      <c r="M36" s="169"/>
      <c r="N36" s="169"/>
      <c r="O36" s="169"/>
      <c r="P36" s="169"/>
    </row>
    <row r="37" spans="1:16" x14ac:dyDescent="0.15">
      <c r="A37" s="169"/>
      <c r="B37" s="169"/>
      <c r="C37" s="169"/>
      <c r="D37" s="169"/>
      <c r="E37" s="169"/>
      <c r="F37" s="169"/>
      <c r="G37" s="169"/>
      <c r="H37" s="169"/>
      <c r="I37" s="169"/>
      <c r="J37" s="169"/>
      <c r="K37" s="169"/>
      <c r="L37" s="169"/>
      <c r="M37" s="169"/>
      <c r="N37" s="169"/>
      <c r="O37" s="169"/>
      <c r="P37" s="169"/>
    </row>
    <row r="38" spans="1:16" x14ac:dyDescent="0.15">
      <c r="A38" s="169"/>
      <c r="B38" s="169"/>
      <c r="C38" s="169"/>
      <c r="D38" s="169"/>
      <c r="E38" s="169"/>
      <c r="F38" s="169"/>
      <c r="G38" s="169"/>
      <c r="H38" s="169"/>
      <c r="I38" s="169"/>
      <c r="J38" s="169"/>
      <c r="K38" s="169"/>
      <c r="L38" s="169"/>
      <c r="M38" s="169"/>
      <c r="N38" s="169"/>
      <c r="O38" s="169"/>
      <c r="P38" s="169"/>
    </row>
    <row r="39" spans="1:16" x14ac:dyDescent="0.15">
      <c r="A39" s="169"/>
      <c r="B39" s="169"/>
      <c r="C39" s="169"/>
      <c r="D39" s="169"/>
      <c r="E39" s="169"/>
      <c r="F39" s="169"/>
      <c r="G39" s="169"/>
      <c r="H39" s="169"/>
      <c r="I39" s="169"/>
      <c r="J39" s="169"/>
      <c r="K39" s="169"/>
      <c r="L39" s="169"/>
      <c r="M39" s="169"/>
      <c r="N39" s="169"/>
      <c r="O39" s="169"/>
      <c r="P39" s="169"/>
    </row>
    <row r="40" spans="1:16" x14ac:dyDescent="0.15">
      <c r="A40" s="169"/>
      <c r="B40" s="169"/>
      <c r="C40" s="169"/>
      <c r="D40" s="169"/>
      <c r="E40" s="169"/>
      <c r="F40" s="169"/>
      <c r="G40" s="169"/>
      <c r="H40" s="169"/>
      <c r="I40" s="169"/>
      <c r="J40" s="169"/>
      <c r="K40" s="169"/>
      <c r="L40" s="169"/>
      <c r="M40" s="169"/>
      <c r="N40" s="169"/>
      <c r="O40" s="169"/>
      <c r="P40" s="169"/>
    </row>
    <row r="41" spans="1:16" x14ac:dyDescent="0.15">
      <c r="A41" s="169"/>
      <c r="B41" s="169"/>
      <c r="C41" s="169"/>
      <c r="D41" s="169"/>
      <c r="E41" s="169"/>
      <c r="F41" s="169"/>
      <c r="G41" s="169"/>
      <c r="H41" s="169"/>
      <c r="I41" s="169"/>
      <c r="J41" s="169"/>
      <c r="K41" s="169"/>
      <c r="L41" s="169"/>
      <c r="M41" s="169"/>
      <c r="N41" s="169"/>
      <c r="O41" s="169"/>
      <c r="P41" s="169"/>
    </row>
    <row r="42" spans="1:16" x14ac:dyDescent="0.15">
      <c r="A42" s="169"/>
      <c r="B42" s="169"/>
      <c r="C42" s="169"/>
      <c r="D42" s="169"/>
      <c r="E42" s="169"/>
      <c r="F42" s="169"/>
      <c r="G42" s="169"/>
      <c r="H42" s="169"/>
      <c r="I42" s="169"/>
      <c r="J42" s="169"/>
      <c r="K42" s="169"/>
      <c r="L42" s="169"/>
      <c r="M42" s="169"/>
      <c r="N42" s="169"/>
      <c r="O42" s="169"/>
      <c r="P42" s="169"/>
    </row>
    <row r="43" spans="1:16" x14ac:dyDescent="0.15">
      <c r="A43" s="169"/>
      <c r="B43" s="169"/>
      <c r="C43" s="169"/>
      <c r="D43" s="169"/>
      <c r="E43" s="169"/>
      <c r="F43" s="169"/>
      <c r="G43" s="169"/>
      <c r="H43" s="169"/>
      <c r="I43" s="169"/>
      <c r="J43" s="169"/>
      <c r="K43" s="169"/>
      <c r="L43" s="169"/>
      <c r="M43" s="169"/>
      <c r="N43" s="169"/>
      <c r="O43" s="169"/>
      <c r="P43" s="169"/>
    </row>
    <row r="44" spans="1:16" x14ac:dyDescent="0.15">
      <c r="A44" s="169"/>
      <c r="B44" s="169"/>
      <c r="C44" s="169"/>
      <c r="D44" s="169"/>
      <c r="E44" s="169"/>
      <c r="F44" s="169"/>
      <c r="G44" s="169"/>
      <c r="H44" s="169"/>
      <c r="I44" s="169"/>
      <c r="J44" s="169"/>
      <c r="K44" s="169"/>
      <c r="L44" s="169"/>
      <c r="M44" s="169"/>
      <c r="N44" s="169"/>
      <c r="O44" s="169"/>
      <c r="P44" s="169"/>
    </row>
    <row r="45" spans="1:16" x14ac:dyDescent="0.15">
      <c r="A45" s="169"/>
      <c r="B45" s="169"/>
      <c r="C45" s="169"/>
      <c r="D45" s="169"/>
      <c r="E45" s="169"/>
      <c r="F45" s="169"/>
      <c r="G45" s="169"/>
      <c r="H45" s="169"/>
      <c r="I45" s="169"/>
      <c r="J45" s="169"/>
      <c r="K45" s="169"/>
      <c r="L45" s="169"/>
      <c r="M45" s="169"/>
      <c r="N45" s="169"/>
      <c r="O45" s="169"/>
      <c r="P45" s="169"/>
    </row>
    <row r="46" spans="1:16" x14ac:dyDescent="0.15">
      <c r="A46" s="169"/>
      <c r="B46" s="169"/>
      <c r="C46" s="169"/>
      <c r="D46" s="169"/>
      <c r="E46" s="169"/>
      <c r="F46" s="169"/>
      <c r="G46" s="169"/>
      <c r="H46" s="169"/>
      <c r="I46" s="169"/>
      <c r="J46" s="169"/>
      <c r="K46" s="169"/>
      <c r="L46" s="169"/>
      <c r="M46" s="169"/>
      <c r="N46" s="169"/>
      <c r="O46" s="169"/>
      <c r="P46" s="169"/>
    </row>
    <row r="47" spans="1:16" x14ac:dyDescent="0.15">
      <c r="A47" s="169"/>
      <c r="B47" s="169"/>
      <c r="C47" s="169"/>
      <c r="D47" s="169"/>
      <c r="E47" s="169"/>
      <c r="F47" s="169"/>
      <c r="G47" s="169"/>
      <c r="H47" s="169"/>
      <c r="I47" s="169"/>
      <c r="J47" s="169"/>
      <c r="K47" s="169"/>
      <c r="L47" s="169"/>
      <c r="M47" s="169"/>
      <c r="N47" s="169"/>
      <c r="O47" s="169"/>
      <c r="P47" s="169"/>
    </row>
    <row r="48" spans="1:16" x14ac:dyDescent="0.15">
      <c r="A48" s="169"/>
      <c r="B48" s="169"/>
      <c r="C48" s="169"/>
      <c r="D48" s="169"/>
      <c r="E48" s="169"/>
      <c r="F48" s="169"/>
      <c r="G48" s="169"/>
      <c r="H48" s="169"/>
      <c r="I48" s="169"/>
      <c r="J48" s="169"/>
      <c r="K48" s="169"/>
      <c r="L48" s="169"/>
      <c r="M48" s="169"/>
      <c r="N48" s="169"/>
      <c r="O48" s="169"/>
      <c r="P48" s="169"/>
    </row>
    <row r="49" spans="1:16" x14ac:dyDescent="0.15">
      <c r="A49" s="169"/>
      <c r="B49" s="169"/>
      <c r="C49" s="169"/>
      <c r="D49" s="169"/>
      <c r="E49" s="169"/>
      <c r="F49" s="169"/>
      <c r="G49" s="169"/>
      <c r="H49" s="169"/>
      <c r="I49" s="169"/>
      <c r="J49" s="169"/>
      <c r="K49" s="169"/>
      <c r="L49" s="169"/>
      <c r="M49" s="169"/>
      <c r="N49" s="169"/>
      <c r="O49" s="169"/>
      <c r="P49" s="169"/>
    </row>
    <row r="50" spans="1:16" x14ac:dyDescent="0.15">
      <c r="A50" s="169"/>
      <c r="B50" s="169"/>
      <c r="C50" s="169"/>
      <c r="D50" s="169"/>
      <c r="E50" s="169"/>
      <c r="F50" s="169"/>
      <c r="G50" s="169"/>
      <c r="H50" s="169"/>
      <c r="I50" s="169"/>
      <c r="J50" s="169"/>
      <c r="K50" s="169"/>
      <c r="L50" s="169"/>
      <c r="M50" s="169"/>
      <c r="N50" s="169"/>
      <c r="O50" s="169"/>
      <c r="P50" s="169"/>
    </row>
    <row r="51" spans="1:16" x14ac:dyDescent="0.15">
      <c r="A51" s="169"/>
      <c r="B51" s="169"/>
      <c r="C51" s="169"/>
      <c r="D51" s="169"/>
      <c r="E51" s="169"/>
      <c r="F51" s="169"/>
      <c r="G51" s="169"/>
      <c r="H51" s="169"/>
      <c r="I51" s="169"/>
      <c r="J51" s="169"/>
      <c r="K51" s="169"/>
      <c r="L51" s="169"/>
      <c r="M51" s="169"/>
      <c r="N51" s="169"/>
      <c r="O51" s="169"/>
      <c r="P51" s="169"/>
    </row>
    <row r="52" spans="1:16" x14ac:dyDescent="0.15">
      <c r="A52" s="169"/>
      <c r="B52" s="169"/>
      <c r="C52" s="169"/>
      <c r="D52" s="169"/>
      <c r="E52" s="169"/>
      <c r="F52" s="169"/>
      <c r="G52" s="169"/>
      <c r="H52" s="169"/>
      <c r="I52" s="169"/>
      <c r="J52" s="169"/>
      <c r="K52" s="169"/>
      <c r="L52" s="169"/>
      <c r="M52" s="169"/>
      <c r="N52" s="169"/>
      <c r="O52" s="169"/>
      <c r="P52" s="169"/>
    </row>
  </sheetData>
  <sheetProtection algorithmName="SHA-512" hashValue="/yYmdqdFrOLlz5j3+/iTpUv8pZjDiGgmd1N095UrPQT1lRPIw1aHsukNKLVbPGIN1E09efIVIYVh6JGez2B9HQ==" saltValue="+vNdNrLmAkPeIwad09aDGQ==" spinCount="100000" sheet="1" objects="1" scenarios="1"/>
  <mergeCells count="1">
    <mergeCell ref="A1:M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>
    <pageSetUpPr fitToPage="1"/>
  </sheetPr>
  <dimension ref="A1:DK89"/>
  <sheetViews>
    <sheetView showGridLines="0" topLeftCell="B1" zoomScale="90" zoomScaleNormal="90" zoomScaleSheetLayoutView="50" zoomScalePageLayoutView="80" workbookViewId="0">
      <selection activeCell="R9" sqref="R9"/>
    </sheetView>
  </sheetViews>
  <sheetFormatPr baseColWidth="10" defaultColWidth="9.1640625" defaultRowHeight="13" x14ac:dyDescent="0.15"/>
  <cols>
    <col min="1" max="1" width="9.1640625" style="1" hidden="1" customWidth="1"/>
    <col min="2" max="2" width="4.1640625" style="127" customWidth="1"/>
    <col min="3" max="3" width="16.1640625" style="3" customWidth="1"/>
    <col min="4" max="4" width="9" style="3" customWidth="1"/>
    <col min="5" max="5" width="3.1640625" style="3" customWidth="1"/>
    <col min="6" max="6" width="16.5" style="3" customWidth="1"/>
    <col min="7" max="11" width="12.5" style="3" customWidth="1"/>
    <col min="12" max="12" width="12.33203125" style="3" customWidth="1"/>
    <col min="13" max="13" width="25.6640625" style="3" customWidth="1"/>
    <col min="14" max="14" width="17.83203125" style="3" customWidth="1"/>
    <col min="15" max="15" width="30.6640625" style="3" customWidth="1"/>
    <col min="16" max="16" width="5" style="1" customWidth="1"/>
    <col min="17" max="20" width="9.1640625" style="1" customWidth="1"/>
    <col min="21" max="27" width="9.1640625" style="1" hidden="1" customWidth="1"/>
    <col min="28" max="115" width="9.1640625" style="1" customWidth="1"/>
    <col min="116" max="16384" width="9.1640625" style="1"/>
  </cols>
  <sheetData>
    <row r="1" spans="3:115" ht="51.75" customHeight="1" thickBot="1" x14ac:dyDescent="0.3">
      <c r="G1" s="220"/>
      <c r="H1" s="220"/>
      <c r="I1" s="220"/>
      <c r="J1" s="220"/>
      <c r="K1" s="220"/>
      <c r="L1" s="220"/>
      <c r="N1" s="125"/>
    </row>
    <row r="2" spans="3:115" ht="45" customHeight="1" x14ac:dyDescent="0.25">
      <c r="G2" s="229" t="s">
        <v>444</v>
      </c>
      <c r="H2" s="229"/>
      <c r="I2" s="229"/>
      <c r="J2" s="229"/>
      <c r="K2" s="229"/>
      <c r="L2" s="229"/>
      <c r="M2" s="72"/>
      <c r="N2" s="249" t="s">
        <v>37</v>
      </c>
      <c r="O2" s="250"/>
    </row>
    <row r="3" spans="3:115" ht="23.5" customHeight="1" x14ac:dyDescent="0.15">
      <c r="G3" s="244" t="s">
        <v>445</v>
      </c>
      <c r="H3" s="244"/>
      <c r="I3" s="244"/>
      <c r="J3" s="244"/>
      <c r="K3" s="244"/>
      <c r="L3" s="244"/>
      <c r="M3" s="72"/>
      <c r="N3" s="253"/>
      <c r="O3" s="254"/>
    </row>
    <row r="4" spans="3:115" ht="20.5" customHeight="1" thickBot="1" x14ac:dyDescent="0.2">
      <c r="G4" s="73"/>
      <c r="H4" s="73"/>
      <c r="I4" s="73"/>
      <c r="J4" s="73"/>
      <c r="K4" s="73"/>
      <c r="L4" s="73"/>
      <c r="M4" s="72"/>
      <c r="N4" s="251" t="s">
        <v>421</v>
      </c>
      <c r="O4" s="252"/>
    </row>
    <row r="5" spans="3:115" ht="15.75" customHeight="1" x14ac:dyDescent="0.15">
      <c r="C5" s="230"/>
      <c r="D5" s="230"/>
      <c r="E5" s="230"/>
      <c r="F5" s="230"/>
      <c r="G5" s="230"/>
      <c r="H5" s="230"/>
      <c r="I5" s="230"/>
      <c r="J5" s="230"/>
      <c r="K5" s="230"/>
      <c r="L5" s="230"/>
      <c r="M5" s="230"/>
      <c r="N5" s="230"/>
      <c r="O5" s="230"/>
    </row>
    <row r="6" spans="3:115" ht="24.75" customHeight="1" x14ac:dyDescent="0.15">
      <c r="C6" s="236" t="s">
        <v>29</v>
      </c>
      <c r="D6" s="237"/>
      <c r="E6" s="237"/>
      <c r="F6" s="237"/>
      <c r="G6" s="237"/>
      <c r="H6" s="237"/>
      <c r="I6" s="237"/>
      <c r="J6" s="237"/>
      <c r="K6" s="237"/>
      <c r="L6" s="237"/>
      <c r="M6" s="237"/>
      <c r="N6" s="237"/>
      <c r="O6" s="238"/>
      <c r="W6" s="1" t="s">
        <v>98</v>
      </c>
    </row>
    <row r="7" spans="3:115" ht="21" customHeight="1" x14ac:dyDescent="0.15">
      <c r="C7" s="221" t="s">
        <v>373</v>
      </c>
      <c r="D7" s="222"/>
      <c r="E7" s="222"/>
      <c r="F7" s="211"/>
      <c r="G7" s="211"/>
      <c r="H7" s="211"/>
      <c r="I7" s="211"/>
      <c r="J7" s="211"/>
      <c r="L7" s="222" t="s">
        <v>374</v>
      </c>
      <c r="M7" s="222"/>
      <c r="N7" s="231" t="s">
        <v>98</v>
      </c>
      <c r="O7" s="232"/>
      <c r="W7" s="1" t="s">
        <v>33</v>
      </c>
    </row>
    <row r="8" spans="3:115" ht="21" customHeight="1" x14ac:dyDescent="0.15">
      <c r="C8" s="221" t="s">
        <v>27</v>
      </c>
      <c r="D8" s="222"/>
      <c r="E8" s="222"/>
      <c r="F8" s="234"/>
      <c r="G8" s="234"/>
      <c r="H8" s="234"/>
      <c r="I8" s="234"/>
      <c r="J8" s="234"/>
      <c r="L8" s="222" t="s">
        <v>375</v>
      </c>
      <c r="M8" s="222"/>
      <c r="N8" s="233" t="s">
        <v>98</v>
      </c>
      <c r="O8" s="232"/>
      <c r="P8" s="6"/>
      <c r="Q8" s="6"/>
      <c r="W8" s="1" t="s">
        <v>34</v>
      </c>
    </row>
    <row r="9" spans="3:115" ht="21" customHeight="1" x14ac:dyDescent="0.15">
      <c r="C9" s="221" t="s">
        <v>38</v>
      </c>
      <c r="D9" s="222"/>
      <c r="E9" s="222"/>
      <c r="F9" s="234"/>
      <c r="G9" s="245"/>
      <c r="H9" s="245"/>
      <c r="I9" s="245"/>
      <c r="J9" s="245"/>
      <c r="L9" s="227" t="s">
        <v>379</v>
      </c>
      <c r="M9" s="227"/>
      <c r="N9" s="246"/>
      <c r="O9" s="262"/>
      <c r="W9" s="1" t="s">
        <v>35</v>
      </c>
      <c r="DK9" s="1" t="s">
        <v>397</v>
      </c>
    </row>
    <row r="10" spans="3:115" ht="21" customHeight="1" x14ac:dyDescent="0.15">
      <c r="C10" s="221" t="s">
        <v>25</v>
      </c>
      <c r="D10" s="222"/>
      <c r="E10" s="222"/>
      <c r="F10" s="234"/>
      <c r="G10" s="234"/>
      <c r="H10" s="234"/>
      <c r="I10" s="234"/>
      <c r="J10" s="234"/>
      <c r="L10" s="222" t="s">
        <v>380</v>
      </c>
      <c r="M10" s="222"/>
      <c r="N10" s="246"/>
      <c r="O10" s="247"/>
      <c r="DK10" s="1" t="s">
        <v>398</v>
      </c>
    </row>
    <row r="11" spans="3:115" ht="21" customHeight="1" x14ac:dyDescent="0.15">
      <c r="C11" s="223" t="s">
        <v>24</v>
      </c>
      <c r="D11" s="224"/>
      <c r="E11" s="74"/>
      <c r="F11" s="234"/>
      <c r="G11" s="234"/>
      <c r="H11" s="234"/>
      <c r="I11" s="234"/>
      <c r="J11" s="234"/>
      <c r="K11" s="75"/>
      <c r="L11" s="222" t="s">
        <v>376</v>
      </c>
      <c r="M11" s="222"/>
      <c r="N11" s="263"/>
      <c r="O11" s="212"/>
    </row>
    <row r="12" spans="3:115" ht="21" customHeight="1" x14ac:dyDescent="0.15">
      <c r="C12" s="225" t="s">
        <v>28</v>
      </c>
      <c r="D12" s="226"/>
      <c r="E12" s="74"/>
      <c r="F12" s="218"/>
      <c r="G12" s="218"/>
      <c r="H12" s="219"/>
      <c r="I12" s="219"/>
      <c r="J12" s="219"/>
      <c r="L12" s="222" t="s">
        <v>381</v>
      </c>
      <c r="M12" s="222"/>
      <c r="N12" s="211"/>
      <c r="O12" s="212"/>
    </row>
    <row r="13" spans="3:115" ht="21" customHeight="1" x14ac:dyDescent="0.15">
      <c r="C13" s="223" t="s">
        <v>30</v>
      </c>
      <c r="D13" s="224"/>
      <c r="E13" s="224"/>
      <c r="F13" s="228"/>
      <c r="G13" s="218"/>
      <c r="H13" s="219"/>
      <c r="I13" s="219"/>
      <c r="J13" s="219"/>
      <c r="L13" s="255" t="s">
        <v>382</v>
      </c>
      <c r="M13" s="255"/>
      <c r="N13" s="234"/>
      <c r="O13" s="235"/>
    </row>
    <row r="14" spans="3:115" ht="24.75" customHeight="1" x14ac:dyDescent="0.15">
      <c r="C14" s="259" t="s">
        <v>42</v>
      </c>
      <c r="D14" s="260"/>
      <c r="E14" s="260"/>
      <c r="F14" s="260"/>
      <c r="G14" s="260"/>
      <c r="H14" s="260"/>
      <c r="I14" s="260"/>
      <c r="J14" s="260"/>
      <c r="K14" s="260"/>
      <c r="L14" s="260"/>
      <c r="M14" s="260"/>
      <c r="N14" s="260"/>
      <c r="O14" s="261"/>
    </row>
    <row r="15" spans="3:115" ht="42.75" customHeight="1" x14ac:dyDescent="0.15">
      <c r="C15" s="256"/>
      <c r="D15" s="257"/>
      <c r="E15" s="257"/>
      <c r="F15" s="257"/>
      <c r="G15" s="257"/>
      <c r="H15" s="257"/>
      <c r="I15" s="257"/>
      <c r="J15" s="257"/>
      <c r="K15" s="257"/>
      <c r="L15" s="257"/>
      <c r="M15" s="257"/>
      <c r="N15" s="257"/>
      <c r="O15" s="258"/>
    </row>
    <row r="16" spans="3:115" ht="25.5" customHeight="1" x14ac:dyDescent="0.15">
      <c r="C16" s="265" t="s">
        <v>399</v>
      </c>
      <c r="D16" s="266"/>
      <c r="E16" s="267"/>
      <c r="F16" s="215"/>
      <c r="G16" s="278" t="s">
        <v>388</v>
      </c>
      <c r="H16" s="278"/>
      <c r="I16" s="278"/>
      <c r="J16" s="278"/>
      <c r="K16" s="278"/>
      <c r="L16" s="278"/>
      <c r="M16" s="278"/>
      <c r="N16" s="278"/>
      <c r="O16" s="278"/>
    </row>
    <row r="17" spans="3:15" ht="27.75" customHeight="1" x14ac:dyDescent="0.15">
      <c r="C17" s="268"/>
      <c r="D17" s="269"/>
      <c r="E17" s="270"/>
      <c r="F17" s="215"/>
      <c r="G17" s="264"/>
      <c r="H17" s="264"/>
      <c r="I17" s="264"/>
      <c r="J17" s="264"/>
      <c r="K17" s="264"/>
      <c r="L17" s="264"/>
      <c r="M17" s="264"/>
      <c r="N17" s="264"/>
      <c r="O17" s="264"/>
    </row>
    <row r="18" spans="3:15" s="7" customFormat="1" ht="33.75" customHeight="1" x14ac:dyDescent="0.2">
      <c r="C18" s="239" t="s">
        <v>400</v>
      </c>
      <c r="D18" s="240"/>
      <c r="E18" s="240"/>
      <c r="F18" s="240"/>
      <c r="G18" s="240"/>
      <c r="H18" s="240"/>
      <c r="I18" s="240"/>
      <c r="J18" s="240"/>
      <c r="K18" s="240"/>
      <c r="L18" s="240"/>
      <c r="M18" s="240"/>
      <c r="N18" s="240"/>
      <c r="O18" s="241"/>
    </row>
    <row r="19" spans="3:15" s="7" customFormat="1" ht="2.25" customHeight="1" x14ac:dyDescent="0.2"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6"/>
    </row>
    <row r="20" spans="3:15" s="8" customFormat="1" ht="25.5" customHeight="1" thickBot="1" x14ac:dyDescent="0.25">
      <c r="C20" s="242" t="s">
        <v>43</v>
      </c>
      <c r="D20" s="243"/>
      <c r="E20" s="242"/>
      <c r="F20" s="243"/>
      <c r="G20" s="242" t="s">
        <v>26</v>
      </c>
      <c r="H20" s="243"/>
      <c r="I20" s="17" t="s">
        <v>20</v>
      </c>
      <c r="J20" s="18"/>
      <c r="K20" s="242" t="s">
        <v>43</v>
      </c>
      <c r="L20" s="277"/>
      <c r="M20" s="243"/>
      <c r="N20" s="19" t="s">
        <v>26</v>
      </c>
      <c r="O20" s="19" t="s">
        <v>20</v>
      </c>
    </row>
    <row r="21" spans="3:15" s="7" customFormat="1" ht="18" customHeight="1" thickTop="1" x14ac:dyDescent="0.2">
      <c r="C21" s="207" t="s">
        <v>415</v>
      </c>
      <c r="D21" s="207"/>
      <c r="E21" s="207"/>
      <c r="F21" s="207"/>
      <c r="G21" s="188" t="e">
        <f>VLOOKUP($N$8,PERDIEM!$A$310:$V$318,4,FALSE)</f>
        <v>#N/A</v>
      </c>
      <c r="H21" s="189"/>
      <c r="I21" s="21">
        <f>'Per Diem Calculator'!I38</f>
        <v>0</v>
      </c>
      <c r="J21" s="20"/>
      <c r="K21" s="187" t="s">
        <v>77</v>
      </c>
      <c r="L21" s="187"/>
      <c r="M21" s="187"/>
      <c r="N21" s="115" t="e">
        <f>VLOOKUP($N$8,PERDIEM!$A$310:$V$318,10,FALSE)</f>
        <v>#N/A</v>
      </c>
      <c r="O21" s="21">
        <f>'Mileage and Other'!T33</f>
        <v>0</v>
      </c>
    </row>
    <row r="22" spans="3:15" s="7" customFormat="1" ht="18" customHeight="1" x14ac:dyDescent="0.2">
      <c r="C22" s="172"/>
      <c r="D22" s="172"/>
      <c r="E22" s="172"/>
      <c r="F22" s="172"/>
      <c r="G22" s="172"/>
      <c r="H22" s="172"/>
      <c r="I22" s="172"/>
      <c r="J22" s="172"/>
      <c r="K22" s="172"/>
      <c r="L22" s="172"/>
      <c r="M22" s="172"/>
      <c r="N22" s="172"/>
      <c r="O22" s="172"/>
    </row>
    <row r="23" spans="3:15" s="7" customFormat="1" ht="18" customHeight="1" x14ac:dyDescent="0.2">
      <c r="C23" s="207" t="s">
        <v>70</v>
      </c>
      <c r="D23" s="207"/>
      <c r="E23" s="207"/>
      <c r="F23" s="207"/>
      <c r="G23" s="188" t="e">
        <f>VLOOKUP($N$8,PERDIEM!$A$310:$V$318,9,FALSE)</f>
        <v>#N/A</v>
      </c>
      <c r="H23" s="189"/>
      <c r="I23" s="21">
        <f>'Mileage and Other'!T15</f>
        <v>0</v>
      </c>
      <c r="J23" s="20"/>
      <c r="K23" s="187" t="s">
        <v>78</v>
      </c>
      <c r="L23" s="187"/>
      <c r="M23" s="187"/>
      <c r="N23" s="115" t="e">
        <f>VLOOKUP($N$8,PERDIEM!$A$310:$V$318,11,FALSE)</f>
        <v>#N/A</v>
      </c>
      <c r="O23" s="21">
        <f>'Mileage and Other'!T34</f>
        <v>0</v>
      </c>
    </row>
    <row r="24" spans="3:15" s="7" customFormat="1" ht="18" customHeight="1" x14ac:dyDescent="0.2">
      <c r="C24" s="172"/>
      <c r="D24" s="172"/>
      <c r="E24" s="172"/>
      <c r="F24" s="172"/>
      <c r="G24" s="172"/>
      <c r="H24" s="172"/>
      <c r="I24" s="172"/>
      <c r="J24" s="172"/>
      <c r="K24" s="172"/>
      <c r="L24" s="172"/>
      <c r="M24" s="172"/>
      <c r="N24" s="172"/>
      <c r="O24" s="172"/>
    </row>
    <row r="25" spans="3:15" s="7" customFormat="1" ht="18" customHeight="1" x14ac:dyDescent="0.2">
      <c r="C25" s="207" t="s">
        <v>72</v>
      </c>
      <c r="D25" s="207"/>
      <c r="E25" s="207"/>
      <c r="F25" s="207"/>
      <c r="G25" s="188" t="e">
        <f>VLOOKUP($N$8,PERDIEM!$A$310:$V$318,8,FALSE)</f>
        <v>#N/A</v>
      </c>
      <c r="H25" s="189"/>
      <c r="I25" s="21">
        <f>'Mileage and Other'!H21</f>
        <v>0</v>
      </c>
      <c r="J25" s="20"/>
      <c r="K25" s="187" t="s">
        <v>407</v>
      </c>
      <c r="L25" s="187"/>
      <c r="M25" s="187"/>
      <c r="N25" s="115" t="e">
        <f>VLOOKUP($N$8,PERDIEM!$A$310:$V$318,12,FALSE)</f>
        <v>#N/A</v>
      </c>
      <c r="O25" s="21">
        <f>'Mileage and Other'!T35</f>
        <v>0</v>
      </c>
    </row>
    <row r="26" spans="3:15" s="7" customFormat="1" ht="18" customHeight="1" x14ac:dyDescent="0.2">
      <c r="C26" s="172"/>
      <c r="D26" s="172"/>
      <c r="E26" s="172"/>
      <c r="F26" s="172"/>
      <c r="G26" s="172"/>
      <c r="H26" s="172"/>
      <c r="I26" s="172"/>
      <c r="J26" s="172"/>
      <c r="K26" s="172"/>
      <c r="L26" s="172"/>
      <c r="M26" s="172"/>
      <c r="N26" s="172"/>
      <c r="O26" s="172"/>
    </row>
    <row r="27" spans="3:15" s="7" customFormat="1" ht="18" customHeight="1" x14ac:dyDescent="0.2">
      <c r="C27" s="207" t="s">
        <v>73</v>
      </c>
      <c r="D27" s="207"/>
      <c r="E27" s="207"/>
      <c r="F27" s="207"/>
      <c r="G27" s="188" t="e">
        <f>VLOOKUP($N$8,PERDIEM!$A$310:$V$318,7,FALSE)</f>
        <v>#N/A</v>
      </c>
      <c r="H27" s="189"/>
      <c r="I27" s="21">
        <f>'Mileage and Other'!T21</f>
        <v>0</v>
      </c>
      <c r="J27" s="20"/>
      <c r="K27" s="187" t="s">
        <v>79</v>
      </c>
      <c r="L27" s="187"/>
      <c r="M27" s="187"/>
      <c r="N27" s="115" t="e">
        <f>VLOOKUP($N$8,PERDIEM!$A$310:$V$318,18,FALSE)</f>
        <v>#N/A</v>
      </c>
      <c r="O27" s="21">
        <f>'Mileage and Other'!T36</f>
        <v>0</v>
      </c>
    </row>
    <row r="28" spans="3:15" s="7" customFormat="1" ht="18" customHeight="1" x14ac:dyDescent="0.2">
      <c r="C28" s="172"/>
      <c r="D28" s="172"/>
      <c r="E28" s="172"/>
      <c r="F28" s="172"/>
      <c r="G28" s="172"/>
      <c r="H28" s="172"/>
      <c r="I28" s="172"/>
      <c r="J28" s="172"/>
      <c r="K28" s="172"/>
      <c r="L28" s="172"/>
      <c r="M28" s="172"/>
      <c r="N28" s="172"/>
      <c r="O28" s="172"/>
    </row>
    <row r="29" spans="3:15" s="7" customFormat="1" ht="18" customHeight="1" x14ac:dyDescent="0.2">
      <c r="C29" s="207" t="s">
        <v>437</v>
      </c>
      <c r="D29" s="207"/>
      <c r="E29" s="207"/>
      <c r="F29" s="207"/>
      <c r="G29" s="188" t="e">
        <f>VLOOKUP($N$8,PERDIEM!$A$310:$V$318,5,FALSE)</f>
        <v>#N/A</v>
      </c>
      <c r="H29" s="189"/>
      <c r="I29" s="21">
        <f>'Mileage and Other'!H28</f>
        <v>0</v>
      </c>
      <c r="J29" s="20"/>
      <c r="K29" s="187" t="s">
        <v>82</v>
      </c>
      <c r="L29" s="187"/>
      <c r="M29" s="187"/>
      <c r="N29" s="115" t="e">
        <f>VLOOKUP($N$8,PERDIEM!$A$310:$V$318,13,FALSE)</f>
        <v>#N/A</v>
      </c>
      <c r="O29" s="21">
        <f>'Mileage and Other'!T37</f>
        <v>0</v>
      </c>
    </row>
    <row r="30" spans="3:15" s="7" customFormat="1" ht="18" customHeight="1" x14ac:dyDescent="0.2">
      <c r="C30" s="172"/>
      <c r="D30" s="172"/>
      <c r="E30" s="172"/>
      <c r="F30" s="172"/>
      <c r="G30" s="172"/>
      <c r="H30" s="172"/>
      <c r="I30" s="172"/>
      <c r="J30" s="172"/>
      <c r="K30" s="172"/>
      <c r="L30" s="172"/>
      <c r="M30" s="172"/>
      <c r="N30" s="172"/>
      <c r="O30" s="172"/>
    </row>
    <row r="31" spans="3:15" s="7" customFormat="1" ht="18" customHeight="1" x14ac:dyDescent="0.2">
      <c r="C31" s="207" t="s">
        <v>75</v>
      </c>
      <c r="D31" s="207"/>
      <c r="E31" s="207"/>
      <c r="F31" s="207"/>
      <c r="G31" s="188" t="e">
        <f>VLOOKUP($N$8,PERDIEM!$A$310:$V$318,6,FALSE)</f>
        <v>#N/A</v>
      </c>
      <c r="H31" s="189"/>
      <c r="I31" s="21">
        <f>'Mileage and Other'!T28</f>
        <v>0</v>
      </c>
      <c r="J31" s="20"/>
      <c r="K31" s="187" t="s">
        <v>80</v>
      </c>
      <c r="L31" s="187"/>
      <c r="M31" s="187"/>
      <c r="N31" s="115" t="e">
        <f>VLOOKUP($N$8,PERDIEM!$A$310:$V$318,14,FALSE)</f>
        <v>#N/A</v>
      </c>
      <c r="O31" s="21">
        <f>'Mileage and Other'!T38</f>
        <v>0</v>
      </c>
    </row>
    <row r="32" spans="3:15" s="7" customFormat="1" ht="18" customHeight="1" x14ac:dyDescent="0.2">
      <c r="C32" s="172"/>
      <c r="D32" s="172"/>
      <c r="E32" s="172"/>
      <c r="F32" s="172"/>
      <c r="G32" s="172"/>
      <c r="H32" s="172"/>
      <c r="I32" s="172"/>
      <c r="J32" s="172"/>
      <c r="K32" s="172"/>
      <c r="L32" s="172"/>
      <c r="M32" s="172"/>
      <c r="N32" s="172"/>
      <c r="O32" s="172"/>
    </row>
    <row r="33" spans="3:37" s="7" customFormat="1" ht="18" customHeight="1" x14ac:dyDescent="0.2">
      <c r="C33" s="207" t="s">
        <v>408</v>
      </c>
      <c r="D33" s="207"/>
      <c r="E33" s="207"/>
      <c r="F33" s="207"/>
      <c r="G33" s="188" t="e">
        <f>VLOOKUP($N$8,PERDIEM!$A$310:$V$318,3,FALSE)</f>
        <v>#N/A</v>
      </c>
      <c r="H33" s="189"/>
      <c r="I33" s="21">
        <f>'Mileage and Other'!H35</f>
        <v>0</v>
      </c>
      <c r="J33" s="20"/>
      <c r="K33" s="187" t="s">
        <v>81</v>
      </c>
      <c r="L33" s="187"/>
      <c r="M33" s="187"/>
      <c r="N33" s="115" t="e">
        <f>VLOOKUP($N$8,PERDIEM!$A$310:$V$318,15,FALSE)</f>
        <v>#N/A</v>
      </c>
      <c r="O33" s="21">
        <f>'Mileage and Other'!T39</f>
        <v>0</v>
      </c>
    </row>
    <row r="34" spans="3:37" s="7" customFormat="1" ht="18" customHeight="1" x14ac:dyDescent="0.2">
      <c r="C34" s="172"/>
      <c r="D34" s="172"/>
      <c r="E34" s="172"/>
      <c r="F34" s="172"/>
      <c r="G34" s="172"/>
      <c r="H34" s="172"/>
      <c r="I34" s="172"/>
      <c r="J34" s="172"/>
      <c r="K34" s="172"/>
      <c r="L34" s="172"/>
      <c r="M34" s="172"/>
      <c r="N34" s="172"/>
      <c r="O34" s="172"/>
    </row>
    <row r="35" spans="3:37" s="7" customFormat="1" ht="22.5" customHeight="1" x14ac:dyDescent="0.2">
      <c r="C35" s="207" t="s">
        <v>76</v>
      </c>
      <c r="D35" s="207"/>
      <c r="E35" s="207"/>
      <c r="F35" s="207"/>
      <c r="G35" s="187" t="e">
        <f>VLOOKUP($N$8,PERDIEM!$A$310:$V$318,16,FALSE)</f>
        <v>#N/A</v>
      </c>
      <c r="H35" s="187"/>
      <c r="I35" s="21">
        <f>'Mileage and Other'!T32</f>
        <v>0</v>
      </c>
      <c r="J35" s="113"/>
      <c r="K35" s="187" t="s">
        <v>402</v>
      </c>
      <c r="L35" s="187"/>
      <c r="M35" s="187"/>
      <c r="N35" s="115" t="e">
        <f>VLOOKUP($N$8,PERDIEM!$A$310:$Q$318,17,FALSE)</f>
        <v>#N/A</v>
      </c>
      <c r="O35" s="21">
        <f>'Mileage and Other'!T40</f>
        <v>0</v>
      </c>
    </row>
    <row r="36" spans="3:37" s="7" customFormat="1" ht="18" customHeight="1" x14ac:dyDescent="0.2">
      <c r="C36" s="248"/>
      <c r="D36" s="248"/>
      <c r="E36" s="248"/>
      <c r="F36" s="248"/>
      <c r="G36" s="248"/>
      <c r="H36" s="248"/>
      <c r="I36" s="248"/>
      <c r="J36" s="248"/>
      <c r="K36" s="248"/>
      <c r="L36" s="248"/>
      <c r="M36" s="248"/>
      <c r="N36" s="248"/>
      <c r="O36" s="248"/>
    </row>
    <row r="37" spans="3:37" s="7" customFormat="1" ht="18" customHeight="1" x14ac:dyDescent="0.2">
      <c r="C37" s="172"/>
      <c r="D37" s="172"/>
      <c r="E37" s="172"/>
      <c r="F37" s="172"/>
      <c r="G37" s="172"/>
      <c r="H37" s="172"/>
      <c r="I37" s="172"/>
      <c r="J37" s="172"/>
      <c r="K37" s="172"/>
      <c r="L37" s="172"/>
      <c r="M37" s="172"/>
      <c r="N37" s="172"/>
      <c r="O37" s="172"/>
    </row>
    <row r="38" spans="3:37" s="7" customFormat="1" ht="18" customHeight="1" x14ac:dyDescent="0.2">
      <c r="C38" s="173" t="s">
        <v>429</v>
      </c>
      <c r="D38" s="174"/>
      <c r="E38" s="174"/>
      <c r="F38" s="175"/>
      <c r="G38" s="173" t="e">
        <f>VLOOKUP($N$8,PERDIEM!$A$310:$V$318,19,FALSE)</f>
        <v>#N/A</v>
      </c>
      <c r="H38" s="175"/>
      <c r="I38" s="21">
        <f>SUM('Mileage and Other'!T41)</f>
        <v>0</v>
      </c>
      <c r="J38" s="128"/>
      <c r="K38" s="176" t="s">
        <v>431</v>
      </c>
      <c r="L38" s="177"/>
      <c r="M38" s="178"/>
      <c r="N38" s="115" t="e">
        <f>VLOOKUP($N$8,PERDIEM!$A$310:$V$318,21,FALSE)</f>
        <v>#N/A</v>
      </c>
      <c r="O38" s="21">
        <f>'Mileage and Other'!T43</f>
        <v>0</v>
      </c>
    </row>
    <row r="39" spans="3:37" s="7" customFormat="1" ht="18" customHeight="1" x14ac:dyDescent="0.2">
      <c r="C39" s="172"/>
      <c r="D39" s="172"/>
      <c r="E39" s="172"/>
      <c r="F39" s="172"/>
      <c r="G39" s="172"/>
      <c r="H39" s="172"/>
      <c r="I39" s="172"/>
      <c r="J39" s="172"/>
      <c r="K39" s="172"/>
      <c r="L39" s="172"/>
      <c r="M39" s="172"/>
      <c r="N39" s="172"/>
      <c r="O39" s="172"/>
    </row>
    <row r="40" spans="3:37" s="7" customFormat="1" ht="18" customHeight="1" x14ac:dyDescent="0.2">
      <c r="C40" s="173" t="s">
        <v>438</v>
      </c>
      <c r="D40" s="174"/>
      <c r="E40" s="174"/>
      <c r="F40" s="175"/>
      <c r="G40" s="173" t="e">
        <f>VLOOKUP($N$8,PERDIEM!$A$310:$V$318,20,FALSE)</f>
        <v>#N/A</v>
      </c>
      <c r="H40" s="175"/>
      <c r="I40" s="21">
        <f>'Mileage and Other'!T42</f>
        <v>0</v>
      </c>
      <c r="J40" s="128"/>
      <c r="K40" s="176" t="s">
        <v>430</v>
      </c>
      <c r="L40" s="177"/>
      <c r="M40" s="178"/>
      <c r="N40" s="115" t="e">
        <f>VLOOKUP($N$8,PERDIEM!$A$310:$V$318,22,FALSE)</f>
        <v>#N/A</v>
      </c>
      <c r="O40" s="21">
        <f>'Mileage and Other'!T44</f>
        <v>0</v>
      </c>
    </row>
    <row r="41" spans="3:37" s="7" customFormat="1" ht="18" customHeight="1" x14ac:dyDescent="0.2">
      <c r="C41" s="172"/>
      <c r="D41" s="172"/>
      <c r="E41" s="172"/>
      <c r="F41" s="172"/>
      <c r="G41" s="172"/>
      <c r="H41" s="172"/>
      <c r="I41" s="172"/>
      <c r="J41" s="172"/>
      <c r="K41" s="172"/>
      <c r="L41" s="172"/>
      <c r="M41" s="172"/>
      <c r="N41" s="172"/>
      <c r="O41" s="172"/>
    </row>
    <row r="42" spans="3:37" s="7" customFormat="1" ht="18" customHeight="1" x14ac:dyDescent="0.2">
      <c r="C42" s="274" t="s">
        <v>396</v>
      </c>
      <c r="D42" s="275"/>
      <c r="E42" s="275"/>
      <c r="F42" s="275"/>
      <c r="G42" s="275"/>
      <c r="H42" s="275"/>
      <c r="I42" s="275"/>
      <c r="J42" s="275"/>
      <c r="K42" s="275"/>
      <c r="L42" s="275"/>
      <c r="M42" s="275"/>
      <c r="N42" s="275"/>
      <c r="O42" s="276"/>
    </row>
    <row r="43" spans="3:37" s="7" customFormat="1" ht="30" customHeight="1" x14ac:dyDescent="0.2">
      <c r="C43" s="198"/>
      <c r="D43" s="199"/>
      <c r="E43" s="199"/>
      <c r="F43" s="199"/>
      <c r="G43" s="199"/>
      <c r="H43" s="199"/>
      <c r="I43" s="199"/>
      <c r="J43" s="199"/>
      <c r="K43" s="196" t="s">
        <v>440</v>
      </c>
      <c r="L43" s="196"/>
      <c r="M43" s="197"/>
      <c r="N43" s="143" t="s">
        <v>441</v>
      </c>
      <c r="O43" s="144">
        <f>SUM(I21,I23,I25,I27,I29,I31,I33,I35,I38,I40,O21,O23,O25,O27,O29,O31,O33,O35,O38,O40)</f>
        <v>0</v>
      </c>
    </row>
    <row r="44" spans="3:37" s="7" customFormat="1" ht="33.75" customHeight="1" x14ac:dyDescent="0.2">
      <c r="C44" s="200"/>
      <c r="D44" s="201"/>
      <c r="E44" s="201"/>
      <c r="F44" s="201"/>
      <c r="G44" s="201"/>
      <c r="H44" s="201"/>
      <c r="I44" s="201"/>
      <c r="J44" s="201"/>
      <c r="K44" s="216" t="s">
        <v>439</v>
      </c>
      <c r="L44" s="216"/>
      <c r="M44" s="217"/>
      <c r="N44" s="76">
        <v>132300</v>
      </c>
      <c r="O44" s="9"/>
      <c r="AK44" s="1"/>
    </row>
    <row r="45" spans="3:37" s="7" customFormat="1" ht="18" customHeight="1" x14ac:dyDescent="0.2">
      <c r="C45" s="200"/>
      <c r="D45" s="201"/>
      <c r="E45" s="201"/>
      <c r="F45" s="201"/>
      <c r="G45" s="201"/>
      <c r="H45" s="201"/>
      <c r="I45" s="201"/>
      <c r="J45" s="201"/>
      <c r="K45" s="194" t="s">
        <v>393</v>
      </c>
      <c r="L45" s="194"/>
      <c r="M45" s="195"/>
      <c r="N45" s="77">
        <v>132310</v>
      </c>
      <c r="O45" s="10">
        <v>0</v>
      </c>
    </row>
    <row r="46" spans="3:37" s="7" customFormat="1" ht="23.25" customHeight="1" x14ac:dyDescent="0.2">
      <c r="C46" s="271"/>
      <c r="D46" s="272"/>
      <c r="E46" s="272"/>
      <c r="F46" s="272"/>
      <c r="G46" s="272"/>
      <c r="H46" s="272"/>
      <c r="I46" s="272"/>
      <c r="J46" s="272"/>
      <c r="K46" s="273"/>
      <c r="L46" s="273"/>
      <c r="M46" s="273"/>
      <c r="N46" s="78" t="s">
        <v>84</v>
      </c>
      <c r="O46" s="129">
        <f>SUM(O43:O45)</f>
        <v>0</v>
      </c>
    </row>
    <row r="47" spans="3:37" ht="23.25" customHeight="1" thickBot="1" x14ac:dyDescent="0.2">
      <c r="C47" s="204" t="s">
        <v>394</v>
      </c>
      <c r="D47" s="205"/>
      <c r="E47" s="205"/>
      <c r="F47" s="205"/>
      <c r="G47" s="205"/>
      <c r="H47" s="205"/>
      <c r="I47" s="205"/>
      <c r="J47" s="205"/>
      <c r="K47" s="205"/>
      <c r="L47" s="205"/>
      <c r="M47" s="205"/>
      <c r="N47" s="205"/>
      <c r="O47" s="206"/>
    </row>
    <row r="48" spans="3:37" ht="12" customHeight="1" thickTop="1" x14ac:dyDescent="0.15">
      <c r="C48" s="79" t="s">
        <v>389</v>
      </c>
      <c r="D48" s="202" t="s">
        <v>39</v>
      </c>
      <c r="E48" s="202"/>
      <c r="F48" s="202"/>
      <c r="G48" s="202"/>
      <c r="H48" s="202"/>
      <c r="I48" s="203"/>
      <c r="J48" s="190" t="s">
        <v>40</v>
      </c>
      <c r="K48" s="191"/>
      <c r="L48" s="191"/>
      <c r="M48" s="191"/>
      <c r="N48" s="192"/>
      <c r="O48" s="80" t="s">
        <v>41</v>
      </c>
    </row>
    <row r="49" spans="3:15" ht="29.25" customHeight="1" x14ac:dyDescent="0.15">
      <c r="C49" s="166"/>
      <c r="D49" s="193"/>
      <c r="E49" s="193"/>
      <c r="F49" s="193"/>
      <c r="G49" s="193"/>
      <c r="H49" s="193"/>
      <c r="I49" s="193"/>
      <c r="J49" s="215"/>
      <c r="K49" s="215"/>
      <c r="L49" s="215"/>
      <c r="M49" s="215"/>
      <c r="N49" s="215"/>
      <c r="O49" s="110"/>
    </row>
    <row r="50" spans="3:15" ht="29.25" customHeight="1" x14ac:dyDescent="0.15">
      <c r="C50" s="166"/>
      <c r="D50" s="193"/>
      <c r="E50" s="193"/>
      <c r="F50" s="193"/>
      <c r="G50" s="193"/>
      <c r="H50" s="193"/>
      <c r="I50" s="193"/>
      <c r="J50" s="215"/>
      <c r="K50" s="215"/>
      <c r="L50" s="215"/>
      <c r="M50" s="215"/>
      <c r="N50" s="215"/>
      <c r="O50" s="106"/>
    </row>
    <row r="51" spans="3:15" ht="29.25" customHeight="1" x14ac:dyDescent="0.15">
      <c r="C51" s="166"/>
      <c r="D51" s="193"/>
      <c r="E51" s="193"/>
      <c r="F51" s="193"/>
      <c r="G51" s="193"/>
      <c r="H51" s="193"/>
      <c r="I51" s="193"/>
      <c r="J51" s="215"/>
      <c r="K51" s="215"/>
      <c r="L51" s="215"/>
      <c r="M51" s="215"/>
      <c r="N51" s="215"/>
      <c r="O51" s="106"/>
    </row>
    <row r="52" spans="3:15" ht="20.25" customHeight="1" thickBot="1" x14ac:dyDescent="0.2">
      <c r="C52" s="204" t="s">
        <v>395</v>
      </c>
      <c r="D52" s="205"/>
      <c r="E52" s="205"/>
      <c r="F52" s="205"/>
      <c r="G52" s="205"/>
      <c r="H52" s="205"/>
      <c r="I52" s="205"/>
      <c r="J52" s="205"/>
      <c r="K52" s="205"/>
      <c r="L52" s="205"/>
      <c r="M52" s="205"/>
      <c r="N52" s="205"/>
      <c r="O52" s="206"/>
    </row>
    <row r="53" spans="3:15" ht="35.25" customHeight="1" thickTop="1" x14ac:dyDescent="0.15">
      <c r="C53" s="179" t="s">
        <v>377</v>
      </c>
      <c r="D53" s="180"/>
      <c r="E53" s="180"/>
      <c r="F53" s="180"/>
      <c r="G53" s="180"/>
      <c r="H53" s="180"/>
      <c r="I53" s="180"/>
      <c r="J53" s="180"/>
      <c r="K53" s="180"/>
      <c r="L53" s="180"/>
      <c r="M53" s="180"/>
      <c r="N53" s="180"/>
      <c r="O53" s="181"/>
    </row>
    <row r="54" spans="3:15" ht="12" customHeight="1" x14ac:dyDescent="0.15">
      <c r="C54" s="182" t="s">
        <v>390</v>
      </c>
      <c r="D54" s="183"/>
      <c r="E54" s="183"/>
      <c r="F54" s="184"/>
      <c r="G54" s="182" t="s">
        <v>21</v>
      </c>
      <c r="H54" s="185"/>
      <c r="I54" s="186"/>
      <c r="J54" s="182" t="s">
        <v>23</v>
      </c>
      <c r="K54" s="183"/>
      <c r="L54" s="183"/>
      <c r="M54" s="183"/>
      <c r="N54" s="184"/>
      <c r="O54" s="81" t="s">
        <v>0</v>
      </c>
    </row>
    <row r="55" spans="3:15" ht="30.75" customHeight="1" x14ac:dyDescent="0.15">
      <c r="C55" s="208"/>
      <c r="D55" s="213"/>
      <c r="E55" s="213"/>
      <c r="F55" s="214"/>
      <c r="G55" s="208"/>
      <c r="H55" s="213"/>
      <c r="I55" s="214"/>
      <c r="J55" s="208"/>
      <c r="K55" s="209"/>
      <c r="L55" s="209"/>
      <c r="M55" s="209"/>
      <c r="N55" s="210"/>
      <c r="O55" s="26"/>
    </row>
    <row r="56" spans="3:15" ht="12" customHeight="1" x14ac:dyDescent="0.15">
      <c r="C56" s="182" t="s">
        <v>391</v>
      </c>
      <c r="D56" s="183"/>
      <c r="E56" s="183"/>
      <c r="F56" s="184"/>
      <c r="G56" s="182" t="s">
        <v>21</v>
      </c>
      <c r="H56" s="185"/>
      <c r="I56" s="186"/>
      <c r="J56" s="182" t="s">
        <v>22</v>
      </c>
      <c r="K56" s="183"/>
      <c r="L56" s="183"/>
      <c r="M56" s="183"/>
      <c r="N56" s="184"/>
      <c r="O56" s="81" t="s">
        <v>0</v>
      </c>
    </row>
    <row r="57" spans="3:15" ht="30.75" customHeight="1" x14ac:dyDescent="0.15">
      <c r="C57" s="208"/>
      <c r="D57" s="213"/>
      <c r="E57" s="213"/>
      <c r="F57" s="214"/>
      <c r="G57" s="208"/>
      <c r="H57" s="213"/>
      <c r="I57" s="214"/>
      <c r="J57" s="208"/>
      <c r="K57" s="209"/>
      <c r="L57" s="209"/>
      <c r="M57" s="209"/>
      <c r="N57" s="210"/>
      <c r="O57" s="26"/>
    </row>
    <row r="58" spans="3:15" ht="17.25" customHeight="1" x14ac:dyDescent="0.15">
      <c r="C58" s="182" t="s">
        <v>392</v>
      </c>
      <c r="D58" s="183"/>
      <c r="E58" s="183"/>
      <c r="F58" s="184"/>
      <c r="G58" s="182" t="s">
        <v>21</v>
      </c>
      <c r="H58" s="185"/>
      <c r="I58" s="186"/>
      <c r="J58" s="182" t="s">
        <v>85</v>
      </c>
      <c r="K58" s="183"/>
      <c r="L58" s="183"/>
      <c r="M58" s="183"/>
      <c r="N58" s="184"/>
      <c r="O58" s="82" t="s">
        <v>0</v>
      </c>
    </row>
    <row r="59" spans="3:15" ht="39" customHeight="1" x14ac:dyDescent="0.15">
      <c r="C59" s="208"/>
      <c r="D59" s="213"/>
      <c r="E59" s="213"/>
      <c r="F59" s="214"/>
      <c r="G59" s="208"/>
      <c r="H59" s="213"/>
      <c r="I59" s="214"/>
      <c r="J59" s="208"/>
      <c r="K59" s="209"/>
      <c r="L59" s="209"/>
      <c r="M59" s="209"/>
      <c r="N59" s="210"/>
      <c r="O59" s="26"/>
    </row>
    <row r="60" spans="3:15" ht="12" customHeight="1" x14ac:dyDescent="0.15">
      <c r="C60" s="74"/>
    </row>
    <row r="61" spans="3:15" ht="13.5" customHeight="1" x14ac:dyDescent="0.15">
      <c r="C61" s="83"/>
      <c r="D61" s="84"/>
      <c r="E61" s="84"/>
      <c r="F61" s="84"/>
      <c r="G61" s="84"/>
      <c r="H61" s="84"/>
      <c r="I61" s="84"/>
      <c r="J61" s="84"/>
      <c r="K61" s="84"/>
      <c r="L61" s="84"/>
      <c r="M61" s="84"/>
      <c r="N61" s="84"/>
      <c r="O61" s="84"/>
    </row>
    <row r="62" spans="3:15" ht="12" customHeight="1" x14ac:dyDescent="0.15">
      <c r="C62" s="83"/>
      <c r="D62" s="84"/>
      <c r="E62" s="84"/>
      <c r="F62" s="84"/>
      <c r="G62" s="84"/>
      <c r="H62" s="84"/>
      <c r="I62" s="84"/>
      <c r="J62" s="84"/>
      <c r="K62" s="84"/>
      <c r="L62" s="84"/>
      <c r="M62" s="84"/>
      <c r="N62" s="84"/>
      <c r="O62" s="84"/>
    </row>
    <row r="63" spans="3:15" ht="17.25" customHeight="1" x14ac:dyDescent="0.15">
      <c r="C63" s="25"/>
      <c r="D63" s="85"/>
      <c r="E63" s="85"/>
      <c r="F63" s="85"/>
      <c r="G63" s="85"/>
      <c r="H63" s="85"/>
      <c r="I63" s="85"/>
      <c r="J63" s="85"/>
      <c r="K63" s="85"/>
      <c r="L63" s="85"/>
      <c r="M63" s="85"/>
      <c r="N63" s="85"/>
      <c r="O63" s="85"/>
    </row>
    <row r="64" spans="3:15" ht="12.75" customHeight="1" x14ac:dyDescent="0.15">
      <c r="C64" s="86"/>
      <c r="D64" s="87"/>
      <c r="E64" s="87"/>
      <c r="F64" s="87"/>
      <c r="G64" s="87"/>
      <c r="H64" s="87"/>
      <c r="I64" s="87"/>
      <c r="J64" s="87"/>
      <c r="K64" s="87"/>
      <c r="L64" s="87"/>
      <c r="M64" s="87"/>
      <c r="N64" s="87"/>
      <c r="O64" s="87"/>
    </row>
    <row r="65" spans="3:15" ht="12" customHeight="1" x14ac:dyDescent="0.15">
      <c r="C65" s="4"/>
      <c r="D65" s="88"/>
      <c r="E65" s="88"/>
      <c r="F65" s="88"/>
      <c r="G65" s="88"/>
      <c r="H65" s="88"/>
      <c r="I65" s="88"/>
      <c r="J65" s="88"/>
      <c r="K65" s="88"/>
      <c r="L65" s="88"/>
      <c r="M65" s="88"/>
      <c r="N65" s="88"/>
      <c r="O65" s="88"/>
    </row>
    <row r="66" spans="3:15" ht="26.25" customHeight="1" x14ac:dyDescent="0.15">
      <c r="C66" s="89"/>
      <c r="D66" s="89"/>
      <c r="E66" s="89"/>
      <c r="F66" s="89"/>
      <c r="G66" s="89"/>
      <c r="H66" s="90"/>
      <c r="I66" s="89"/>
      <c r="J66" s="89"/>
      <c r="K66" s="89"/>
      <c r="L66" s="89"/>
      <c r="M66" s="89"/>
      <c r="N66" s="89"/>
      <c r="O66" s="89"/>
    </row>
    <row r="67" spans="3:15" ht="21" customHeight="1" x14ac:dyDescent="0.15">
      <c r="C67" s="91"/>
      <c r="D67" s="92"/>
      <c r="E67" s="92"/>
      <c r="F67" s="92"/>
      <c r="G67" s="92"/>
      <c r="H67" s="92"/>
      <c r="I67" s="92"/>
      <c r="J67" s="92"/>
      <c r="K67" s="92"/>
      <c r="L67" s="92"/>
      <c r="M67" s="92"/>
      <c r="N67" s="92"/>
      <c r="O67" s="92"/>
    </row>
    <row r="68" spans="3:15" ht="21.75" customHeight="1" x14ac:dyDescent="0.15">
      <c r="C68" s="91"/>
      <c r="D68" s="92"/>
      <c r="E68" s="92"/>
      <c r="F68" s="92"/>
      <c r="G68" s="92"/>
      <c r="H68" s="92"/>
      <c r="I68" s="92"/>
      <c r="J68" s="92"/>
      <c r="K68" s="92"/>
      <c r="L68" s="92"/>
      <c r="M68" s="92"/>
      <c r="N68" s="92"/>
      <c r="O68" s="92"/>
    </row>
    <row r="69" spans="3:15" ht="21.75" customHeight="1" x14ac:dyDescent="0.15">
      <c r="C69" s="91"/>
      <c r="D69" s="92"/>
      <c r="E69" s="92"/>
      <c r="F69" s="92"/>
      <c r="G69" s="92"/>
      <c r="H69" s="92"/>
      <c r="I69" s="92"/>
      <c r="J69" s="92"/>
      <c r="K69" s="92"/>
      <c r="L69" s="92"/>
      <c r="M69" s="92"/>
      <c r="N69" s="92"/>
      <c r="O69" s="92"/>
    </row>
    <row r="70" spans="3:15" ht="21.75" customHeight="1" x14ac:dyDescent="0.15">
      <c r="C70" s="91"/>
      <c r="D70" s="92"/>
      <c r="E70" s="92"/>
      <c r="F70" s="92"/>
      <c r="G70" s="92"/>
      <c r="H70" s="92"/>
      <c r="I70" s="92"/>
      <c r="J70" s="92"/>
      <c r="K70" s="92"/>
      <c r="L70" s="92"/>
      <c r="M70" s="92"/>
      <c r="N70" s="92"/>
      <c r="O70" s="92"/>
    </row>
    <row r="71" spans="3:15" ht="21.75" customHeight="1" x14ac:dyDescent="0.15">
      <c r="C71" s="91"/>
      <c r="D71" s="92"/>
      <c r="E71" s="92"/>
      <c r="F71" s="92"/>
      <c r="G71" s="92"/>
      <c r="H71" s="92"/>
      <c r="I71" s="92"/>
      <c r="J71" s="92"/>
      <c r="K71" s="92"/>
      <c r="L71" s="92"/>
      <c r="M71" s="92"/>
      <c r="N71" s="92"/>
      <c r="O71" s="92"/>
    </row>
    <row r="72" spans="3:15" ht="21.75" customHeight="1" x14ac:dyDescent="0.15">
      <c r="C72" s="91"/>
      <c r="D72" s="92"/>
      <c r="E72" s="92"/>
      <c r="F72" s="92"/>
      <c r="G72" s="92"/>
      <c r="H72" s="92"/>
      <c r="I72" s="92"/>
      <c r="J72" s="92"/>
      <c r="K72" s="92"/>
      <c r="L72" s="92"/>
      <c r="M72" s="92"/>
      <c r="N72" s="92"/>
      <c r="O72" s="92"/>
    </row>
    <row r="73" spans="3:15" ht="21" customHeight="1" x14ac:dyDescent="0.15">
      <c r="C73" s="91"/>
      <c r="D73" s="92"/>
      <c r="E73" s="92"/>
      <c r="F73" s="92"/>
      <c r="G73" s="92"/>
      <c r="H73" s="92"/>
      <c r="I73" s="92"/>
      <c r="J73" s="92"/>
      <c r="K73" s="92"/>
      <c r="L73" s="92"/>
      <c r="M73" s="92"/>
      <c r="N73" s="92"/>
      <c r="O73" s="92"/>
    </row>
    <row r="74" spans="3:15" ht="21.75" customHeight="1" x14ac:dyDescent="0.15">
      <c r="C74" s="91"/>
      <c r="D74" s="92"/>
      <c r="E74" s="92"/>
      <c r="F74" s="92"/>
      <c r="G74" s="92"/>
      <c r="H74" s="92"/>
      <c r="I74" s="92"/>
      <c r="J74" s="92"/>
      <c r="K74" s="92"/>
      <c r="L74" s="92"/>
      <c r="M74" s="92"/>
      <c r="N74" s="92"/>
      <c r="O74" s="92"/>
    </row>
    <row r="75" spans="3:15" ht="21.75" customHeight="1" x14ac:dyDescent="0.15">
      <c r="C75" s="91"/>
      <c r="D75" s="93"/>
      <c r="E75" s="93"/>
      <c r="F75" s="93"/>
      <c r="G75" s="93"/>
      <c r="H75" s="93"/>
      <c r="I75" s="93"/>
      <c r="J75" s="93"/>
      <c r="K75" s="93"/>
      <c r="L75" s="93"/>
      <c r="M75" s="93"/>
      <c r="N75" s="93"/>
      <c r="O75" s="93"/>
    </row>
    <row r="76" spans="3:15" ht="5.25" customHeight="1" x14ac:dyDescent="0.15"/>
    <row r="77" spans="3:15" ht="12.75" customHeight="1" x14ac:dyDescent="0.15">
      <c r="C77" s="74"/>
    </row>
    <row r="78" spans="3:15" ht="12.75" customHeight="1" x14ac:dyDescent="0.15">
      <c r="C78" s="94"/>
      <c r="D78" s="94"/>
      <c r="E78" s="94"/>
      <c r="F78" s="94"/>
      <c r="G78" s="94"/>
      <c r="H78" s="94"/>
      <c r="I78" s="94"/>
      <c r="J78" s="94"/>
      <c r="K78" s="94"/>
      <c r="L78" s="94"/>
      <c r="M78" s="94"/>
      <c r="N78" s="94"/>
      <c r="O78" s="94"/>
    </row>
    <row r="79" spans="3:15" ht="17.25" customHeight="1" x14ac:dyDescent="0.15">
      <c r="C79" s="91"/>
      <c r="D79" s="94"/>
      <c r="E79" s="94"/>
      <c r="F79" s="94"/>
      <c r="G79" s="94"/>
      <c r="H79" s="94"/>
      <c r="I79" s="94"/>
      <c r="J79" s="94"/>
      <c r="K79" s="94"/>
      <c r="L79" s="94"/>
      <c r="M79" s="94"/>
      <c r="N79" s="93"/>
      <c r="O79" s="93"/>
    </row>
    <row r="80" spans="3:15" ht="17.25" customHeight="1" x14ac:dyDescent="0.15">
      <c r="C80" s="91"/>
      <c r="D80" s="94"/>
      <c r="E80" s="94"/>
      <c r="F80" s="94"/>
      <c r="G80" s="94"/>
      <c r="H80" s="94"/>
      <c r="I80" s="94"/>
      <c r="J80" s="94"/>
      <c r="K80" s="94"/>
      <c r="L80" s="94"/>
      <c r="M80" s="94"/>
      <c r="N80" s="93"/>
      <c r="O80" s="93"/>
    </row>
    <row r="81" spans="3:15" ht="17.25" customHeight="1" x14ac:dyDescent="0.15">
      <c r="C81" s="91"/>
      <c r="D81" s="94"/>
      <c r="E81" s="94"/>
      <c r="F81" s="94"/>
      <c r="G81" s="94"/>
      <c r="H81" s="94"/>
      <c r="I81" s="94"/>
      <c r="J81" s="94"/>
      <c r="K81" s="94"/>
      <c r="L81" s="94"/>
      <c r="M81" s="94"/>
      <c r="N81" s="93"/>
      <c r="O81" s="93"/>
    </row>
    <row r="82" spans="3:15" ht="17.25" customHeight="1" x14ac:dyDescent="0.15">
      <c r="C82" s="91"/>
      <c r="D82" s="94"/>
      <c r="E82" s="94"/>
      <c r="F82" s="94"/>
      <c r="G82" s="94"/>
      <c r="H82" s="94"/>
      <c r="I82" s="94"/>
      <c r="J82" s="94"/>
      <c r="K82" s="94"/>
      <c r="L82" s="94"/>
      <c r="M82" s="94"/>
      <c r="N82" s="93"/>
      <c r="O82" s="93"/>
    </row>
    <row r="83" spans="3:15" ht="17.25" customHeight="1" x14ac:dyDescent="0.15">
      <c r="C83" s="91"/>
      <c r="D83" s="94"/>
      <c r="E83" s="94"/>
      <c r="F83" s="94"/>
      <c r="G83" s="94"/>
      <c r="H83" s="94"/>
      <c r="I83" s="94"/>
      <c r="J83" s="94"/>
      <c r="K83" s="94"/>
      <c r="L83" s="94"/>
      <c r="M83" s="94"/>
      <c r="N83" s="93"/>
      <c r="O83" s="93"/>
    </row>
    <row r="84" spans="3:15" ht="17.25" customHeight="1" x14ac:dyDescent="0.15">
      <c r="C84" s="91"/>
      <c r="D84" s="95"/>
      <c r="E84" s="95"/>
      <c r="F84" s="95"/>
      <c r="G84" s="95"/>
      <c r="H84" s="95"/>
      <c r="I84" s="95"/>
      <c r="J84" s="95"/>
      <c r="K84" s="95"/>
      <c r="L84" s="95"/>
      <c r="M84" s="95"/>
      <c r="N84" s="93"/>
      <c r="O84" s="93"/>
    </row>
    <row r="85" spans="3:15" ht="17.25" customHeight="1" x14ac:dyDescent="0.15">
      <c r="C85" s="91"/>
      <c r="D85" s="95"/>
      <c r="E85" s="95"/>
      <c r="F85" s="95"/>
      <c r="G85" s="95"/>
      <c r="H85" s="95"/>
      <c r="I85" s="95"/>
      <c r="J85" s="95"/>
      <c r="K85" s="95"/>
      <c r="L85" s="95"/>
      <c r="M85" s="95"/>
      <c r="N85" s="93"/>
      <c r="O85" s="93"/>
    </row>
    <row r="86" spans="3:15" ht="12" customHeight="1" x14ac:dyDescent="0.15">
      <c r="C86" s="83"/>
      <c r="D86" s="87"/>
      <c r="E86" s="87"/>
      <c r="F86" s="87"/>
      <c r="G86" s="87"/>
      <c r="H86" s="87"/>
      <c r="I86" s="87"/>
      <c r="J86" s="87"/>
      <c r="K86" s="87"/>
      <c r="L86" s="87"/>
      <c r="M86" s="87"/>
      <c r="N86" s="87"/>
      <c r="O86" s="87"/>
    </row>
    <row r="87" spans="3:15" ht="12.75" customHeight="1" x14ac:dyDescent="0.15"/>
    <row r="88" spans="3:15" ht="12.75" customHeight="1" x14ac:dyDescent="0.15"/>
    <row r="89" spans="3:15" ht="12.75" customHeight="1" x14ac:dyDescent="0.15"/>
  </sheetData>
  <sheetProtection algorithmName="SHA-512" hashValue="XGRxDJaPg+QJJLvayGKJ9yNzqGY6gmZAvAXSDct80LlpVoELEXxqy+cE5+zc7DJdto4gTTWFeIBDXHp3hHaFNA==" saltValue="qCfBXzfFrskr1BIUJGhEkg==" spinCount="100000" sheet="1" objects="1" scenarios="1"/>
  <mergeCells count="123">
    <mergeCell ref="G3:L3"/>
    <mergeCell ref="F9:J9"/>
    <mergeCell ref="N10:O10"/>
    <mergeCell ref="F10:J10"/>
    <mergeCell ref="C47:O47"/>
    <mergeCell ref="C32:O32"/>
    <mergeCell ref="C31:F31"/>
    <mergeCell ref="C36:O36"/>
    <mergeCell ref="N2:O2"/>
    <mergeCell ref="N4:O4"/>
    <mergeCell ref="N3:O3"/>
    <mergeCell ref="L13:M13"/>
    <mergeCell ref="C15:O15"/>
    <mergeCell ref="C14:O14"/>
    <mergeCell ref="N9:O9"/>
    <mergeCell ref="N11:O11"/>
    <mergeCell ref="C22:O22"/>
    <mergeCell ref="G17:O17"/>
    <mergeCell ref="F16:F17"/>
    <mergeCell ref="C16:E17"/>
    <mergeCell ref="C46:M46"/>
    <mergeCell ref="C42:O42"/>
    <mergeCell ref="K20:M20"/>
    <mergeCell ref="G16:O16"/>
    <mergeCell ref="C27:F27"/>
    <mergeCell ref="G21:H21"/>
    <mergeCell ref="C18:O18"/>
    <mergeCell ref="G20:H20"/>
    <mergeCell ref="G35:H35"/>
    <mergeCell ref="G29:H29"/>
    <mergeCell ref="C24:O24"/>
    <mergeCell ref="C26:O26"/>
    <mergeCell ref="C23:F23"/>
    <mergeCell ref="G25:H25"/>
    <mergeCell ref="K23:M23"/>
    <mergeCell ref="K25:M25"/>
    <mergeCell ref="G27:H27"/>
    <mergeCell ref="C25:F25"/>
    <mergeCell ref="C29:F29"/>
    <mergeCell ref="K21:M21"/>
    <mergeCell ref="C20:D20"/>
    <mergeCell ref="E20:F20"/>
    <mergeCell ref="G1:L1"/>
    <mergeCell ref="C7:E7"/>
    <mergeCell ref="C8:E8"/>
    <mergeCell ref="C9:E9"/>
    <mergeCell ref="C10:E10"/>
    <mergeCell ref="C11:D11"/>
    <mergeCell ref="C12:D12"/>
    <mergeCell ref="C13:E13"/>
    <mergeCell ref="L7:M7"/>
    <mergeCell ref="L8:M8"/>
    <mergeCell ref="L9:M9"/>
    <mergeCell ref="L10:M10"/>
    <mergeCell ref="L11:M11"/>
    <mergeCell ref="L12:M12"/>
    <mergeCell ref="F13:J13"/>
    <mergeCell ref="G2:L2"/>
    <mergeCell ref="C5:O5"/>
    <mergeCell ref="N7:O7"/>
    <mergeCell ref="N8:O8"/>
    <mergeCell ref="N13:O13"/>
    <mergeCell ref="F7:J7"/>
    <mergeCell ref="C6:O6"/>
    <mergeCell ref="F8:J8"/>
    <mergeCell ref="F11:J11"/>
    <mergeCell ref="J59:N59"/>
    <mergeCell ref="N12:O12"/>
    <mergeCell ref="G58:I58"/>
    <mergeCell ref="G55:I55"/>
    <mergeCell ref="J56:N56"/>
    <mergeCell ref="J57:N57"/>
    <mergeCell ref="D51:I51"/>
    <mergeCell ref="J51:N51"/>
    <mergeCell ref="J54:N54"/>
    <mergeCell ref="C33:F33"/>
    <mergeCell ref="J49:N49"/>
    <mergeCell ref="J50:N50"/>
    <mergeCell ref="K31:M31"/>
    <mergeCell ref="G23:H23"/>
    <mergeCell ref="K27:M27"/>
    <mergeCell ref="K44:M44"/>
    <mergeCell ref="C21:F21"/>
    <mergeCell ref="G59:I59"/>
    <mergeCell ref="C57:F57"/>
    <mergeCell ref="G57:I57"/>
    <mergeCell ref="F12:J12"/>
    <mergeCell ref="C59:F59"/>
    <mergeCell ref="G54:I54"/>
    <mergeCell ref="C55:F55"/>
    <mergeCell ref="C53:O53"/>
    <mergeCell ref="J58:N58"/>
    <mergeCell ref="G56:I56"/>
    <mergeCell ref="C28:O28"/>
    <mergeCell ref="C30:O30"/>
    <mergeCell ref="K33:M33"/>
    <mergeCell ref="K29:M29"/>
    <mergeCell ref="G33:H33"/>
    <mergeCell ref="J48:N48"/>
    <mergeCell ref="D50:I50"/>
    <mergeCell ref="K35:M35"/>
    <mergeCell ref="K45:M45"/>
    <mergeCell ref="C34:O34"/>
    <mergeCell ref="C58:F58"/>
    <mergeCell ref="C56:F56"/>
    <mergeCell ref="C54:F54"/>
    <mergeCell ref="K43:M43"/>
    <mergeCell ref="C43:J45"/>
    <mergeCell ref="D49:I49"/>
    <mergeCell ref="D48:I48"/>
    <mergeCell ref="C52:O52"/>
    <mergeCell ref="G31:H31"/>
    <mergeCell ref="C35:F35"/>
    <mergeCell ref="J55:N55"/>
    <mergeCell ref="C37:O37"/>
    <mergeCell ref="C39:O39"/>
    <mergeCell ref="C41:O41"/>
    <mergeCell ref="C38:F38"/>
    <mergeCell ref="C40:F40"/>
    <mergeCell ref="K40:M40"/>
    <mergeCell ref="K38:M38"/>
    <mergeCell ref="G38:H38"/>
    <mergeCell ref="G40:H40"/>
  </mergeCells>
  <phoneticPr fontId="15" type="noConversion"/>
  <conditionalFormatting sqref="C21:O35">
    <cfRule type="containsErrors" dxfId="7" priority="7">
      <formula>ISERROR(C21)</formula>
    </cfRule>
  </conditionalFormatting>
  <conditionalFormatting sqref="I38 I40">
    <cfRule type="containsErrors" dxfId="6" priority="5">
      <formula>ISERROR(I38)</formula>
    </cfRule>
  </conditionalFormatting>
  <conditionalFormatting sqref="O38 O40">
    <cfRule type="containsErrors" dxfId="5" priority="4">
      <formula>ISERROR(O38)</formula>
    </cfRule>
  </conditionalFormatting>
  <conditionalFormatting sqref="C37:O37">
    <cfRule type="containsErrors" dxfId="4" priority="3">
      <formula>ISERROR(C37)</formula>
    </cfRule>
  </conditionalFormatting>
  <conditionalFormatting sqref="C39:O39">
    <cfRule type="containsErrors" dxfId="3" priority="2">
      <formula>ISERROR(C39)</formula>
    </cfRule>
  </conditionalFormatting>
  <conditionalFormatting sqref="C41:O41">
    <cfRule type="containsErrors" dxfId="2" priority="1">
      <formula>ISERROR(C41)</formula>
    </cfRule>
  </conditionalFormatting>
  <dataValidations xWindow="1027" yWindow="417" count="2">
    <dataValidation type="list" showInputMessage="1" showErrorMessage="1" prompt="Select Travel Type" sqref="N7:O7" xr:uid="{00000000-0002-0000-0100-000000000000}">
      <formula1>$W$6:$W$9</formula1>
    </dataValidation>
    <dataValidation type="list" showInputMessage="1" showErrorMessage="1" sqref="F16:F17" xr:uid="{00000000-0002-0000-0100-000001000000}">
      <formula1>$DK$9:$DK$10</formula1>
    </dataValidation>
  </dataValidations>
  <printOptions horizontalCentered="1" verticalCentered="1"/>
  <pageMargins left="0.25" right="0.25" top="0.25" bottom="0.75" header="0.3" footer="0.3"/>
  <pageSetup scale="47" orientation="portrait" r:id="rId1"/>
  <headerFooter scaleWithDoc="0" alignWithMargins="0">
    <oddFooter>&amp;L&amp;A&amp;C&amp;A
Travel Expense Statement&amp;R&amp;"-,Regular"Page 1</oddFooter>
  </headerFooter>
  <rowBreaks count="1" manualBreakCount="1">
    <brk id="59" max="16383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xWindow="1027" yWindow="417" count="1">
        <x14:dataValidation type="list" errorStyle="information" allowBlank="1" showInputMessage="1" showErrorMessage="1" error="Select From Drop Down Menu" prompt="Select from dropdown menu_x000a_" xr:uid="{00000000-0002-0000-0100-000002000000}">
          <x14:formula1>
            <xm:f>PERDIEM!$A$309:$A$318</xm:f>
          </x14:formula1>
          <xm:sqref>N8:O8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>
    <pageSetUpPr fitToPage="1"/>
  </sheetPr>
  <dimension ref="B1:XFD47"/>
  <sheetViews>
    <sheetView showGridLines="0" view="pageBreakPreview" zoomScale="80" zoomScaleNormal="80" zoomScaleSheetLayoutView="80" workbookViewId="0">
      <selection activeCell="S16" sqref="S16:U16"/>
    </sheetView>
  </sheetViews>
  <sheetFormatPr baseColWidth="10" defaultColWidth="9.1640625" defaultRowHeight="23" x14ac:dyDescent="0.25"/>
  <cols>
    <col min="1" max="1" width="5.6640625" style="42" customWidth="1"/>
    <col min="2" max="2" width="22.5" style="22" customWidth="1"/>
    <col min="3" max="3" width="9.1640625" style="22" customWidth="1"/>
    <col min="4" max="4" width="14.33203125" style="22" customWidth="1"/>
    <col min="5" max="5" width="13" style="22" customWidth="1"/>
    <col min="6" max="6" width="9.1640625" style="22" customWidth="1"/>
    <col min="7" max="7" width="13.5" style="22" customWidth="1"/>
    <col min="8" max="8" width="27.83203125" style="22" customWidth="1"/>
    <col min="9" max="9" width="12.5" style="22" customWidth="1"/>
    <col min="10" max="10" width="2.33203125" style="22" customWidth="1"/>
    <col min="11" max="12" width="9.1640625" style="22" customWidth="1"/>
    <col min="13" max="13" width="10.1640625" style="22" customWidth="1"/>
    <col min="14" max="14" width="24.5" style="22" customWidth="1"/>
    <col min="15" max="15" width="9.5" style="22" customWidth="1"/>
    <col min="16" max="19" width="9.1640625" style="22" customWidth="1"/>
    <col min="20" max="21" width="9.1640625" style="42" customWidth="1"/>
    <col min="22" max="22" width="5.1640625" style="42" customWidth="1"/>
    <col min="23" max="23" width="9.1640625" style="42" customWidth="1"/>
    <col min="24" max="16384" width="9.1640625" style="42"/>
  </cols>
  <sheetData>
    <row r="1" spans="2:16384" s="11" customFormat="1" ht="41.25" customHeight="1" x14ac:dyDescent="0.25">
      <c r="B1" s="321" t="s">
        <v>383</v>
      </c>
      <c r="C1" s="321"/>
      <c r="D1" s="321"/>
      <c r="E1" s="321"/>
      <c r="F1" s="321"/>
      <c r="G1" s="321"/>
      <c r="H1" s="321"/>
      <c r="I1" s="321"/>
      <c r="J1" s="321"/>
      <c r="K1" s="321"/>
      <c r="L1" s="321"/>
      <c r="M1" s="321"/>
      <c r="N1" s="321"/>
      <c r="O1" s="321"/>
      <c r="P1" s="321"/>
      <c r="Q1" s="321"/>
      <c r="R1" s="321"/>
      <c r="S1" s="321"/>
      <c r="T1" s="321"/>
      <c r="U1" s="321"/>
    </row>
    <row r="2" spans="2:16384" s="11" customFormat="1" ht="26.25" customHeight="1" x14ac:dyDescent="0.25">
      <c r="B2" s="325" t="s">
        <v>69</v>
      </c>
      <c r="C2" s="326"/>
      <c r="D2" s="326"/>
      <c r="E2" s="326"/>
      <c r="F2" s="326"/>
      <c r="G2" s="326"/>
      <c r="H2" s="326"/>
      <c r="I2" s="326"/>
      <c r="J2" s="326"/>
      <c r="K2" s="326"/>
      <c r="L2" s="326"/>
      <c r="M2" s="326"/>
      <c r="N2" s="326"/>
      <c r="O2" s="326"/>
      <c r="P2" s="326"/>
      <c r="Q2" s="326"/>
      <c r="R2" s="326"/>
      <c r="S2" s="326"/>
      <c r="T2" s="326"/>
      <c r="U2" s="327"/>
    </row>
    <row r="3" spans="2:16384" s="11" customFormat="1" x14ac:dyDescent="0.25"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  <c r="Z3" s="69"/>
      <c r="AA3" s="69"/>
      <c r="AB3" s="69"/>
      <c r="AC3" s="69"/>
      <c r="AD3" s="69"/>
      <c r="AE3" s="69"/>
      <c r="AF3" s="69"/>
      <c r="AG3" s="69"/>
      <c r="AH3" s="69"/>
      <c r="AI3" s="69"/>
      <c r="AJ3" s="69"/>
      <c r="AK3" s="69"/>
      <c r="AL3" s="69"/>
      <c r="AM3" s="69"/>
      <c r="AN3" s="69"/>
      <c r="AO3" s="69"/>
      <c r="AP3" s="69"/>
      <c r="AQ3" s="69"/>
      <c r="AR3" s="69"/>
      <c r="AS3" s="69"/>
      <c r="AT3" s="69"/>
      <c r="AU3" s="69"/>
      <c r="AV3" s="69"/>
      <c r="AW3" s="69"/>
      <c r="AX3" s="69"/>
      <c r="AY3" s="69"/>
      <c r="AZ3" s="69"/>
      <c r="BA3" s="69"/>
      <c r="BB3" s="69"/>
      <c r="BC3" s="69"/>
      <c r="BD3" s="69"/>
      <c r="BE3" s="69"/>
      <c r="BF3" s="69"/>
      <c r="BG3" s="69"/>
      <c r="BH3" s="69"/>
      <c r="BI3" s="69"/>
      <c r="BJ3" s="69"/>
      <c r="BK3" s="69"/>
      <c r="BL3" s="69"/>
      <c r="BM3" s="69"/>
      <c r="BN3" s="69"/>
      <c r="BO3" s="69"/>
      <c r="BP3" s="69"/>
      <c r="BQ3" s="69"/>
      <c r="BR3" s="69"/>
      <c r="BS3" s="69"/>
      <c r="BT3" s="69"/>
      <c r="BU3" s="69"/>
      <c r="BV3" s="69"/>
      <c r="BW3" s="69"/>
      <c r="BX3" s="69"/>
      <c r="BY3" s="69"/>
      <c r="BZ3" s="69"/>
      <c r="CA3" s="69"/>
      <c r="CB3" s="69"/>
      <c r="CC3" s="69"/>
      <c r="CD3" s="69"/>
      <c r="CE3" s="69"/>
      <c r="CF3" s="69"/>
      <c r="CG3" s="69"/>
      <c r="CH3" s="69"/>
      <c r="CI3" s="69"/>
      <c r="CJ3" s="69"/>
      <c r="CK3" s="69"/>
      <c r="CL3" s="69"/>
      <c r="CM3" s="69"/>
      <c r="CN3" s="69"/>
      <c r="CO3" s="69"/>
      <c r="CP3" s="69"/>
      <c r="CQ3" s="69"/>
      <c r="CR3" s="69"/>
      <c r="CS3" s="69"/>
      <c r="CT3" s="69"/>
      <c r="CU3" s="69"/>
      <c r="CV3" s="69"/>
      <c r="CW3" s="69"/>
      <c r="CX3" s="69"/>
      <c r="CY3" s="69"/>
      <c r="CZ3" s="69"/>
      <c r="DA3" s="69"/>
      <c r="DB3" s="69"/>
      <c r="DC3" s="69"/>
      <c r="DD3" s="69"/>
      <c r="DE3" s="69"/>
      <c r="DF3" s="69"/>
      <c r="DG3" s="69"/>
      <c r="DH3" s="69"/>
      <c r="DI3" s="69"/>
      <c r="DJ3" s="69"/>
      <c r="DK3" s="69"/>
      <c r="DL3" s="69"/>
      <c r="DM3" s="69"/>
      <c r="DN3" s="69"/>
      <c r="DO3" s="69"/>
      <c r="DP3" s="69"/>
      <c r="DQ3" s="69"/>
      <c r="DR3" s="69"/>
      <c r="DS3" s="69"/>
      <c r="DT3" s="69"/>
      <c r="DU3" s="69"/>
      <c r="DV3" s="69"/>
      <c r="DW3" s="69"/>
      <c r="DX3" s="69"/>
      <c r="DY3" s="69"/>
      <c r="DZ3" s="69"/>
      <c r="EA3" s="69"/>
      <c r="EB3" s="69"/>
      <c r="EC3" s="69"/>
      <c r="ED3" s="69"/>
      <c r="EE3" s="69"/>
      <c r="EF3" s="69"/>
      <c r="EG3" s="69"/>
      <c r="EH3" s="69"/>
      <c r="EI3" s="69"/>
      <c r="EJ3" s="69"/>
      <c r="EK3" s="69"/>
      <c r="EL3" s="69"/>
      <c r="EM3" s="69"/>
      <c r="EN3" s="69"/>
      <c r="EO3" s="69"/>
      <c r="EP3" s="69"/>
      <c r="EQ3" s="69"/>
      <c r="ER3" s="69"/>
      <c r="ES3" s="69"/>
      <c r="ET3" s="69"/>
      <c r="EU3" s="69"/>
      <c r="EV3" s="69"/>
      <c r="EW3" s="69"/>
      <c r="EX3" s="69"/>
      <c r="EY3" s="69"/>
      <c r="EZ3" s="69"/>
      <c r="FA3" s="69"/>
      <c r="FB3" s="69"/>
      <c r="FC3" s="69"/>
      <c r="FD3" s="69"/>
      <c r="FE3" s="69"/>
      <c r="FF3" s="69"/>
      <c r="FG3" s="69"/>
      <c r="FH3" s="69"/>
      <c r="FI3" s="69"/>
      <c r="FJ3" s="69"/>
      <c r="FK3" s="69"/>
      <c r="FL3" s="69"/>
      <c r="FM3" s="69"/>
      <c r="FN3" s="69"/>
      <c r="FO3" s="69"/>
      <c r="FP3" s="69"/>
      <c r="FQ3" s="69"/>
      <c r="FR3" s="69"/>
      <c r="FS3" s="69"/>
      <c r="FT3" s="69"/>
      <c r="FU3" s="69"/>
      <c r="FV3" s="69"/>
      <c r="FW3" s="69"/>
      <c r="FX3" s="69"/>
      <c r="FY3" s="69"/>
      <c r="FZ3" s="69"/>
      <c r="GA3" s="69"/>
      <c r="GB3" s="69"/>
      <c r="GC3" s="69"/>
      <c r="GD3" s="69"/>
      <c r="GE3" s="69"/>
      <c r="GF3" s="69"/>
      <c r="GG3" s="69"/>
      <c r="GH3" s="69"/>
      <c r="GI3" s="69"/>
      <c r="GJ3" s="69"/>
      <c r="GK3" s="69"/>
      <c r="GL3" s="69"/>
      <c r="GM3" s="69"/>
      <c r="GN3" s="69"/>
      <c r="GO3" s="69"/>
      <c r="GP3" s="69"/>
      <c r="GQ3" s="69"/>
      <c r="GR3" s="69"/>
      <c r="GS3" s="69"/>
      <c r="GT3" s="69"/>
      <c r="GU3" s="69"/>
      <c r="GV3" s="69"/>
      <c r="GW3" s="69"/>
      <c r="GX3" s="69"/>
      <c r="GY3" s="69"/>
      <c r="GZ3" s="69"/>
      <c r="HA3" s="69"/>
      <c r="HB3" s="69"/>
      <c r="HC3" s="69"/>
      <c r="HD3" s="69"/>
      <c r="HE3" s="69"/>
      <c r="HF3" s="69"/>
      <c r="HG3" s="69"/>
      <c r="HH3" s="69"/>
      <c r="HI3" s="69"/>
      <c r="HJ3" s="69"/>
      <c r="HK3" s="69"/>
      <c r="HL3" s="69"/>
      <c r="HM3" s="69"/>
      <c r="HN3" s="69"/>
      <c r="HO3" s="69"/>
      <c r="HP3" s="69"/>
      <c r="HQ3" s="69"/>
      <c r="HR3" s="69"/>
      <c r="HS3" s="69"/>
      <c r="HT3" s="69"/>
      <c r="HU3" s="69"/>
      <c r="HV3" s="69"/>
      <c r="HW3" s="69"/>
      <c r="HX3" s="69"/>
      <c r="HY3" s="69"/>
      <c r="HZ3" s="69"/>
      <c r="IA3" s="69"/>
      <c r="IB3" s="69"/>
      <c r="IC3" s="69"/>
      <c r="ID3" s="69"/>
      <c r="IE3" s="69"/>
      <c r="IF3" s="69"/>
      <c r="IG3" s="69"/>
      <c r="IH3" s="69"/>
      <c r="II3" s="69"/>
      <c r="IJ3" s="69"/>
      <c r="IK3" s="69"/>
      <c r="IL3" s="69"/>
      <c r="IM3" s="69"/>
      <c r="IN3" s="69"/>
      <c r="IO3" s="69"/>
      <c r="IP3" s="69"/>
      <c r="IQ3" s="69"/>
      <c r="IR3" s="69"/>
      <c r="IS3" s="69"/>
      <c r="IT3" s="69"/>
      <c r="IU3" s="69"/>
      <c r="IV3" s="69"/>
      <c r="IW3" s="69"/>
      <c r="IX3" s="69"/>
      <c r="IY3" s="69"/>
      <c r="IZ3" s="69"/>
      <c r="JA3" s="69"/>
      <c r="JB3" s="69"/>
      <c r="JC3" s="69"/>
      <c r="JD3" s="69"/>
      <c r="JE3" s="69"/>
      <c r="JF3" s="69"/>
      <c r="JG3" s="69"/>
      <c r="JH3" s="69"/>
      <c r="JI3" s="69"/>
      <c r="JJ3" s="69"/>
      <c r="JK3" s="69"/>
      <c r="JL3" s="69"/>
      <c r="JM3" s="69"/>
      <c r="JN3" s="69"/>
      <c r="JO3" s="69"/>
      <c r="JP3" s="69"/>
      <c r="JQ3" s="69"/>
      <c r="JR3" s="69"/>
      <c r="JS3" s="69"/>
      <c r="JT3" s="69"/>
      <c r="JU3" s="69"/>
      <c r="JV3" s="69"/>
      <c r="JW3" s="69"/>
      <c r="JX3" s="69"/>
      <c r="JY3" s="69"/>
      <c r="JZ3" s="69"/>
      <c r="KA3" s="69"/>
      <c r="KB3" s="69"/>
      <c r="KC3" s="69"/>
      <c r="KD3" s="69"/>
      <c r="KE3" s="69"/>
      <c r="KF3" s="69"/>
      <c r="KG3" s="69"/>
      <c r="KH3" s="69"/>
      <c r="KI3" s="69"/>
      <c r="KJ3" s="69"/>
      <c r="KK3" s="69"/>
      <c r="KL3" s="69"/>
      <c r="KM3" s="69"/>
      <c r="KN3" s="69"/>
      <c r="KO3" s="69"/>
      <c r="KP3" s="69"/>
      <c r="KQ3" s="69"/>
      <c r="KR3" s="69"/>
      <c r="KS3" s="69"/>
      <c r="KT3" s="69"/>
      <c r="KU3" s="69"/>
      <c r="KV3" s="69"/>
      <c r="KW3" s="69"/>
      <c r="KX3" s="69"/>
      <c r="KY3" s="69"/>
      <c r="KZ3" s="69"/>
      <c r="LA3" s="69"/>
      <c r="LB3" s="69"/>
      <c r="LC3" s="69"/>
      <c r="LD3" s="69"/>
      <c r="LE3" s="69"/>
      <c r="LF3" s="69"/>
      <c r="LG3" s="69"/>
      <c r="LH3" s="69"/>
      <c r="LI3" s="69"/>
      <c r="LJ3" s="69"/>
      <c r="LK3" s="69"/>
      <c r="LL3" s="69"/>
      <c r="LM3" s="69"/>
      <c r="LN3" s="69"/>
      <c r="LO3" s="69"/>
      <c r="LP3" s="69"/>
      <c r="LQ3" s="69"/>
      <c r="LR3" s="69"/>
      <c r="LS3" s="69"/>
      <c r="LT3" s="69"/>
      <c r="LU3" s="69"/>
      <c r="LV3" s="69"/>
      <c r="LW3" s="69"/>
      <c r="LX3" s="69"/>
      <c r="LY3" s="69"/>
      <c r="LZ3" s="69"/>
      <c r="MA3" s="69"/>
      <c r="MB3" s="69"/>
      <c r="MC3" s="69"/>
      <c r="MD3" s="69"/>
      <c r="ME3" s="69"/>
      <c r="MF3" s="69"/>
      <c r="MG3" s="69"/>
      <c r="MH3" s="69"/>
      <c r="MI3" s="69"/>
      <c r="MJ3" s="69"/>
      <c r="MK3" s="69"/>
      <c r="ML3" s="69"/>
      <c r="MM3" s="69"/>
      <c r="MN3" s="69"/>
      <c r="MO3" s="69"/>
      <c r="MP3" s="69"/>
      <c r="MQ3" s="69"/>
      <c r="MR3" s="69"/>
      <c r="MS3" s="69"/>
      <c r="MT3" s="69"/>
      <c r="MU3" s="69"/>
      <c r="MV3" s="69"/>
      <c r="MW3" s="69"/>
      <c r="MX3" s="69"/>
      <c r="MY3" s="69"/>
      <c r="MZ3" s="69"/>
      <c r="NA3" s="69"/>
      <c r="NB3" s="69"/>
      <c r="NC3" s="69"/>
      <c r="ND3" s="69"/>
      <c r="NE3" s="69"/>
      <c r="NF3" s="69"/>
      <c r="NG3" s="69"/>
      <c r="NH3" s="69"/>
      <c r="NI3" s="69"/>
      <c r="NJ3" s="69"/>
      <c r="NK3" s="69"/>
      <c r="NL3" s="69"/>
      <c r="NM3" s="69"/>
      <c r="NN3" s="69"/>
      <c r="NO3" s="69"/>
      <c r="NP3" s="69"/>
      <c r="NQ3" s="69"/>
      <c r="NR3" s="69"/>
      <c r="NS3" s="69"/>
      <c r="NT3" s="69"/>
      <c r="NU3" s="69"/>
      <c r="NV3" s="69"/>
      <c r="NW3" s="69"/>
      <c r="NX3" s="69"/>
      <c r="NY3" s="69"/>
      <c r="NZ3" s="69"/>
      <c r="OA3" s="69"/>
      <c r="OB3" s="69"/>
      <c r="OC3" s="69"/>
      <c r="OD3" s="69"/>
      <c r="OE3" s="69"/>
      <c r="OF3" s="69"/>
      <c r="OG3" s="69"/>
      <c r="OH3" s="69"/>
      <c r="OI3" s="69"/>
      <c r="OJ3" s="69"/>
      <c r="OK3" s="69"/>
      <c r="OL3" s="69"/>
      <c r="OM3" s="69"/>
      <c r="ON3" s="69"/>
      <c r="OO3" s="69"/>
      <c r="OP3" s="69"/>
      <c r="OQ3" s="69"/>
      <c r="OR3" s="69"/>
      <c r="OS3" s="69"/>
      <c r="OT3" s="69"/>
      <c r="OU3" s="69"/>
      <c r="OV3" s="69"/>
      <c r="OW3" s="69"/>
      <c r="OX3" s="69"/>
      <c r="OY3" s="69"/>
      <c r="OZ3" s="69"/>
      <c r="PA3" s="69"/>
      <c r="PB3" s="69"/>
      <c r="PC3" s="69"/>
      <c r="PD3" s="69"/>
      <c r="PE3" s="69"/>
      <c r="PF3" s="69"/>
      <c r="PG3" s="69"/>
      <c r="PH3" s="69"/>
      <c r="PI3" s="69"/>
      <c r="PJ3" s="69"/>
      <c r="PK3" s="69"/>
      <c r="PL3" s="69"/>
      <c r="PM3" s="69"/>
      <c r="PN3" s="69"/>
      <c r="PO3" s="69"/>
      <c r="PP3" s="69"/>
      <c r="PQ3" s="69"/>
      <c r="PR3" s="69"/>
      <c r="PS3" s="69"/>
      <c r="PT3" s="69"/>
      <c r="PU3" s="69"/>
      <c r="PV3" s="69"/>
      <c r="PW3" s="69"/>
      <c r="PX3" s="69"/>
      <c r="PY3" s="69"/>
      <c r="PZ3" s="69"/>
      <c r="QA3" s="69"/>
      <c r="QB3" s="69"/>
      <c r="QC3" s="69"/>
      <c r="QD3" s="69"/>
      <c r="QE3" s="69"/>
      <c r="QF3" s="69"/>
      <c r="QG3" s="69"/>
      <c r="QH3" s="69"/>
      <c r="QI3" s="69"/>
      <c r="QJ3" s="69"/>
      <c r="QK3" s="69"/>
      <c r="QL3" s="69"/>
      <c r="QM3" s="69"/>
      <c r="QN3" s="69"/>
      <c r="QO3" s="69"/>
      <c r="QP3" s="69"/>
      <c r="QQ3" s="69"/>
      <c r="QR3" s="69"/>
      <c r="QS3" s="69"/>
      <c r="QT3" s="69"/>
      <c r="QU3" s="69"/>
      <c r="QV3" s="69"/>
      <c r="QW3" s="69"/>
      <c r="QX3" s="69"/>
      <c r="QY3" s="69"/>
      <c r="QZ3" s="69"/>
      <c r="RA3" s="69"/>
      <c r="RB3" s="69"/>
      <c r="RC3" s="69"/>
      <c r="RD3" s="69"/>
      <c r="RE3" s="69"/>
      <c r="RF3" s="69"/>
      <c r="RG3" s="69"/>
      <c r="RH3" s="69"/>
      <c r="RI3" s="69"/>
      <c r="RJ3" s="69"/>
      <c r="RK3" s="69"/>
      <c r="RL3" s="69"/>
      <c r="RM3" s="69"/>
      <c r="RN3" s="69"/>
      <c r="RO3" s="69"/>
      <c r="RP3" s="69"/>
      <c r="RQ3" s="69"/>
      <c r="RR3" s="69"/>
      <c r="RS3" s="69"/>
      <c r="RT3" s="69"/>
      <c r="RU3" s="69"/>
      <c r="RV3" s="69"/>
      <c r="RW3" s="69"/>
      <c r="RX3" s="69"/>
      <c r="RY3" s="69"/>
      <c r="RZ3" s="69"/>
      <c r="SA3" s="69"/>
      <c r="SB3" s="69"/>
      <c r="SC3" s="69"/>
      <c r="SD3" s="69"/>
      <c r="SE3" s="69"/>
      <c r="SF3" s="69"/>
      <c r="SG3" s="69"/>
      <c r="SH3" s="69"/>
      <c r="SI3" s="69"/>
      <c r="SJ3" s="69"/>
      <c r="SK3" s="69"/>
      <c r="SL3" s="69"/>
      <c r="SM3" s="69"/>
      <c r="SN3" s="69"/>
      <c r="SO3" s="69"/>
      <c r="SP3" s="69"/>
      <c r="SQ3" s="69"/>
      <c r="SR3" s="69"/>
      <c r="SS3" s="69"/>
      <c r="ST3" s="69"/>
      <c r="SU3" s="69"/>
      <c r="SV3" s="69"/>
      <c r="SW3" s="69"/>
      <c r="SX3" s="69"/>
      <c r="SY3" s="69"/>
      <c r="SZ3" s="69"/>
      <c r="TA3" s="69"/>
      <c r="TB3" s="69"/>
      <c r="TC3" s="69"/>
      <c r="TD3" s="69"/>
      <c r="TE3" s="69"/>
      <c r="TF3" s="69"/>
      <c r="TG3" s="69"/>
      <c r="TH3" s="69"/>
      <c r="TI3" s="69"/>
      <c r="TJ3" s="69"/>
      <c r="TK3" s="69"/>
      <c r="TL3" s="69"/>
      <c r="TM3" s="69"/>
      <c r="TN3" s="69"/>
      <c r="TO3" s="69"/>
      <c r="TP3" s="69"/>
      <c r="TQ3" s="69"/>
      <c r="TR3" s="69"/>
      <c r="TS3" s="69"/>
      <c r="TT3" s="69"/>
      <c r="TU3" s="69"/>
      <c r="TV3" s="69"/>
      <c r="TW3" s="69"/>
      <c r="TX3" s="69"/>
      <c r="TY3" s="69"/>
      <c r="TZ3" s="69"/>
      <c r="UA3" s="69"/>
      <c r="UB3" s="69"/>
      <c r="UC3" s="69"/>
      <c r="UD3" s="69"/>
      <c r="UE3" s="69"/>
      <c r="UF3" s="69"/>
      <c r="UG3" s="69"/>
      <c r="UH3" s="69"/>
      <c r="UI3" s="69"/>
      <c r="UJ3" s="69"/>
      <c r="UK3" s="69"/>
      <c r="UL3" s="69"/>
      <c r="UM3" s="69"/>
      <c r="UN3" s="69"/>
      <c r="UO3" s="69"/>
      <c r="UP3" s="69"/>
      <c r="UQ3" s="69"/>
      <c r="UR3" s="69"/>
      <c r="US3" s="69"/>
      <c r="UT3" s="69"/>
      <c r="UU3" s="69"/>
      <c r="UV3" s="69"/>
      <c r="UW3" s="69"/>
      <c r="UX3" s="69"/>
      <c r="UY3" s="69"/>
      <c r="UZ3" s="69"/>
      <c r="VA3" s="69"/>
      <c r="VB3" s="69"/>
      <c r="VC3" s="69"/>
      <c r="VD3" s="69"/>
      <c r="VE3" s="69"/>
      <c r="VF3" s="69"/>
      <c r="VG3" s="69"/>
      <c r="VH3" s="69"/>
      <c r="VI3" s="69"/>
      <c r="VJ3" s="69"/>
      <c r="VK3" s="69"/>
      <c r="VL3" s="69"/>
      <c r="VM3" s="69"/>
      <c r="VN3" s="69"/>
      <c r="VO3" s="69"/>
      <c r="VP3" s="69"/>
      <c r="VQ3" s="69"/>
      <c r="VR3" s="69"/>
      <c r="VS3" s="69"/>
      <c r="VT3" s="69"/>
      <c r="VU3" s="69"/>
      <c r="VV3" s="69"/>
      <c r="VW3" s="69"/>
      <c r="VX3" s="69"/>
      <c r="VY3" s="69"/>
      <c r="VZ3" s="69"/>
      <c r="WA3" s="69"/>
      <c r="WB3" s="69"/>
      <c r="WC3" s="69"/>
      <c r="WD3" s="69"/>
      <c r="WE3" s="69"/>
      <c r="WF3" s="69"/>
      <c r="WG3" s="69"/>
      <c r="WH3" s="69"/>
      <c r="WI3" s="69"/>
      <c r="WJ3" s="69"/>
      <c r="WK3" s="69"/>
      <c r="WL3" s="69"/>
      <c r="WM3" s="69"/>
      <c r="WN3" s="69"/>
      <c r="WO3" s="69"/>
      <c r="WP3" s="69"/>
      <c r="WQ3" s="69"/>
      <c r="WR3" s="69"/>
      <c r="WS3" s="69"/>
      <c r="WT3" s="69"/>
      <c r="WU3" s="69"/>
      <c r="WV3" s="69"/>
      <c r="WW3" s="69"/>
      <c r="WX3" s="69"/>
      <c r="WY3" s="69"/>
      <c r="WZ3" s="69"/>
      <c r="XA3" s="69"/>
      <c r="XB3" s="69"/>
      <c r="XC3" s="69"/>
      <c r="XD3" s="69"/>
      <c r="XE3" s="69"/>
      <c r="XF3" s="69"/>
      <c r="XG3" s="69"/>
      <c r="XH3" s="69"/>
      <c r="XI3" s="69"/>
      <c r="XJ3" s="69"/>
      <c r="XK3" s="69"/>
      <c r="XL3" s="69"/>
      <c r="XM3" s="69"/>
      <c r="XN3" s="69"/>
      <c r="XO3" s="69"/>
      <c r="XP3" s="69"/>
      <c r="XQ3" s="69"/>
      <c r="XR3" s="69"/>
      <c r="XS3" s="69"/>
      <c r="XT3" s="69"/>
      <c r="XU3" s="69"/>
      <c r="XV3" s="69"/>
      <c r="XW3" s="69"/>
      <c r="XX3" s="69"/>
      <c r="XY3" s="69"/>
      <c r="XZ3" s="69"/>
      <c r="YA3" s="69"/>
      <c r="YB3" s="69"/>
      <c r="YC3" s="69"/>
      <c r="YD3" s="69"/>
      <c r="YE3" s="69"/>
      <c r="YF3" s="69"/>
      <c r="YG3" s="69"/>
      <c r="YH3" s="69"/>
      <c r="YI3" s="69"/>
      <c r="YJ3" s="69"/>
      <c r="YK3" s="69"/>
      <c r="YL3" s="69"/>
      <c r="YM3" s="69"/>
      <c r="YN3" s="69"/>
      <c r="YO3" s="69"/>
      <c r="YP3" s="69"/>
      <c r="YQ3" s="69"/>
      <c r="YR3" s="69"/>
      <c r="YS3" s="69"/>
      <c r="YT3" s="69"/>
      <c r="YU3" s="69"/>
      <c r="YV3" s="69"/>
      <c r="YW3" s="69"/>
      <c r="YX3" s="69"/>
      <c r="YY3" s="69"/>
      <c r="YZ3" s="69"/>
      <c r="ZA3" s="69"/>
      <c r="ZB3" s="69"/>
      <c r="ZC3" s="69"/>
      <c r="ZD3" s="69"/>
      <c r="ZE3" s="69"/>
      <c r="ZF3" s="69"/>
      <c r="ZG3" s="69"/>
      <c r="ZH3" s="69"/>
      <c r="ZI3" s="69"/>
      <c r="ZJ3" s="69"/>
      <c r="ZK3" s="69"/>
      <c r="ZL3" s="69"/>
      <c r="ZM3" s="69"/>
      <c r="ZN3" s="69"/>
      <c r="ZO3" s="69"/>
      <c r="ZP3" s="69"/>
      <c r="ZQ3" s="69"/>
      <c r="ZR3" s="69"/>
      <c r="ZS3" s="69"/>
      <c r="ZT3" s="69"/>
      <c r="ZU3" s="69"/>
      <c r="ZV3" s="69"/>
      <c r="ZW3" s="69"/>
      <c r="ZX3" s="69"/>
      <c r="ZY3" s="69"/>
      <c r="ZZ3" s="69"/>
      <c r="AAA3" s="69"/>
      <c r="AAB3" s="69"/>
      <c r="AAC3" s="69"/>
      <c r="AAD3" s="69"/>
      <c r="AAE3" s="69"/>
      <c r="AAF3" s="69"/>
      <c r="AAG3" s="69"/>
      <c r="AAH3" s="69"/>
      <c r="AAI3" s="69"/>
      <c r="AAJ3" s="69"/>
      <c r="AAK3" s="69"/>
      <c r="AAL3" s="69"/>
      <c r="AAM3" s="69"/>
      <c r="AAN3" s="69"/>
      <c r="AAO3" s="69"/>
      <c r="AAP3" s="69"/>
      <c r="AAQ3" s="69"/>
      <c r="AAR3" s="69"/>
      <c r="AAS3" s="69"/>
      <c r="AAT3" s="69"/>
      <c r="AAU3" s="69"/>
      <c r="AAV3" s="69"/>
      <c r="AAW3" s="69"/>
      <c r="AAX3" s="69"/>
      <c r="AAY3" s="69"/>
      <c r="AAZ3" s="69"/>
      <c r="ABA3" s="69"/>
      <c r="ABB3" s="69"/>
      <c r="ABC3" s="69"/>
      <c r="ABD3" s="69"/>
      <c r="ABE3" s="69"/>
      <c r="ABF3" s="69"/>
      <c r="ABG3" s="69"/>
      <c r="ABH3" s="69"/>
      <c r="ABI3" s="69"/>
      <c r="ABJ3" s="69"/>
      <c r="ABK3" s="69"/>
      <c r="ABL3" s="69"/>
      <c r="ABM3" s="69"/>
      <c r="ABN3" s="69"/>
      <c r="ABO3" s="69"/>
      <c r="ABP3" s="69"/>
      <c r="ABQ3" s="69"/>
      <c r="ABR3" s="69"/>
      <c r="ABS3" s="69"/>
      <c r="ABT3" s="69"/>
      <c r="ABU3" s="69"/>
      <c r="ABV3" s="69"/>
      <c r="ABW3" s="69"/>
      <c r="ABX3" s="69"/>
      <c r="ABY3" s="69"/>
      <c r="ABZ3" s="69"/>
      <c r="ACA3" s="69"/>
      <c r="ACB3" s="69"/>
      <c r="ACC3" s="69"/>
      <c r="ACD3" s="69"/>
      <c r="ACE3" s="69"/>
      <c r="ACF3" s="69"/>
      <c r="ACG3" s="69"/>
      <c r="ACH3" s="69"/>
      <c r="ACI3" s="69"/>
      <c r="ACJ3" s="69"/>
      <c r="ACK3" s="69"/>
      <c r="ACL3" s="69"/>
      <c r="ACM3" s="69"/>
      <c r="ACN3" s="69"/>
      <c r="ACO3" s="69"/>
      <c r="ACP3" s="69"/>
      <c r="ACQ3" s="69"/>
      <c r="ACR3" s="69"/>
      <c r="ACS3" s="69"/>
      <c r="ACT3" s="69"/>
      <c r="ACU3" s="69"/>
      <c r="ACV3" s="69"/>
      <c r="ACW3" s="69"/>
      <c r="ACX3" s="69"/>
      <c r="ACY3" s="69"/>
      <c r="ACZ3" s="69"/>
      <c r="ADA3" s="69"/>
      <c r="ADB3" s="69"/>
      <c r="ADC3" s="69"/>
      <c r="ADD3" s="69"/>
      <c r="ADE3" s="69"/>
      <c r="ADF3" s="69"/>
      <c r="ADG3" s="69"/>
      <c r="ADH3" s="69"/>
      <c r="ADI3" s="69"/>
      <c r="ADJ3" s="69"/>
      <c r="ADK3" s="69"/>
      <c r="ADL3" s="69"/>
      <c r="ADM3" s="69"/>
      <c r="ADN3" s="69"/>
      <c r="ADO3" s="69"/>
      <c r="ADP3" s="69"/>
      <c r="ADQ3" s="69"/>
      <c r="ADR3" s="69"/>
      <c r="ADS3" s="69"/>
      <c r="ADT3" s="69"/>
      <c r="ADU3" s="69"/>
      <c r="ADV3" s="69"/>
      <c r="ADW3" s="69"/>
      <c r="ADX3" s="69"/>
      <c r="ADY3" s="69"/>
      <c r="ADZ3" s="69"/>
      <c r="AEA3" s="69"/>
      <c r="AEB3" s="69"/>
      <c r="AEC3" s="69"/>
      <c r="AED3" s="69"/>
      <c r="AEE3" s="69"/>
      <c r="AEF3" s="69"/>
      <c r="AEG3" s="69"/>
      <c r="AEH3" s="69"/>
      <c r="AEI3" s="69"/>
      <c r="AEJ3" s="69"/>
      <c r="AEK3" s="69"/>
      <c r="AEL3" s="69"/>
      <c r="AEM3" s="69"/>
      <c r="AEN3" s="69"/>
      <c r="AEO3" s="69"/>
      <c r="AEP3" s="69"/>
      <c r="AEQ3" s="69"/>
      <c r="AER3" s="69"/>
      <c r="AES3" s="69"/>
      <c r="AET3" s="69"/>
      <c r="AEU3" s="69"/>
      <c r="AEV3" s="69"/>
      <c r="AEW3" s="69"/>
      <c r="AEX3" s="69"/>
      <c r="AEY3" s="69"/>
      <c r="AEZ3" s="69"/>
      <c r="AFA3" s="69"/>
      <c r="AFB3" s="69"/>
      <c r="AFC3" s="69"/>
      <c r="AFD3" s="69"/>
      <c r="AFE3" s="69"/>
      <c r="AFF3" s="69"/>
      <c r="AFG3" s="69"/>
      <c r="AFH3" s="69"/>
      <c r="AFI3" s="69"/>
      <c r="AFJ3" s="69"/>
      <c r="AFK3" s="69"/>
      <c r="AFL3" s="69"/>
      <c r="AFM3" s="69"/>
      <c r="AFN3" s="69"/>
      <c r="AFO3" s="69"/>
      <c r="AFP3" s="69"/>
      <c r="AFQ3" s="69"/>
      <c r="AFR3" s="69"/>
      <c r="AFS3" s="69"/>
      <c r="AFT3" s="69"/>
      <c r="AFU3" s="69"/>
      <c r="AFV3" s="69"/>
      <c r="AFW3" s="69"/>
      <c r="AFX3" s="69"/>
      <c r="AFY3" s="69"/>
      <c r="AFZ3" s="69"/>
      <c r="AGA3" s="69"/>
      <c r="AGB3" s="69"/>
      <c r="AGC3" s="69"/>
      <c r="AGD3" s="69"/>
      <c r="AGE3" s="69"/>
      <c r="AGF3" s="69"/>
      <c r="AGG3" s="69"/>
      <c r="AGH3" s="69"/>
      <c r="AGI3" s="69"/>
      <c r="AGJ3" s="69"/>
      <c r="AGK3" s="69"/>
      <c r="AGL3" s="69"/>
      <c r="AGM3" s="69"/>
      <c r="AGN3" s="69"/>
      <c r="AGO3" s="69"/>
      <c r="AGP3" s="69"/>
      <c r="AGQ3" s="69"/>
      <c r="AGR3" s="69"/>
      <c r="AGS3" s="69"/>
      <c r="AGT3" s="69"/>
      <c r="AGU3" s="69"/>
      <c r="AGV3" s="69"/>
      <c r="AGW3" s="69"/>
      <c r="AGX3" s="69"/>
      <c r="AGY3" s="69"/>
      <c r="AGZ3" s="69"/>
      <c r="AHA3" s="69"/>
      <c r="AHB3" s="69"/>
      <c r="AHC3" s="69"/>
      <c r="AHD3" s="69"/>
      <c r="AHE3" s="69"/>
      <c r="AHF3" s="69"/>
      <c r="AHG3" s="69"/>
      <c r="AHH3" s="69"/>
      <c r="AHI3" s="69"/>
      <c r="AHJ3" s="69"/>
      <c r="AHK3" s="69"/>
      <c r="AHL3" s="69"/>
      <c r="AHM3" s="69"/>
      <c r="AHN3" s="69"/>
      <c r="AHO3" s="69"/>
      <c r="AHP3" s="69"/>
      <c r="AHQ3" s="69"/>
      <c r="AHR3" s="69"/>
      <c r="AHS3" s="69"/>
      <c r="AHT3" s="69"/>
      <c r="AHU3" s="69"/>
      <c r="AHV3" s="69"/>
      <c r="AHW3" s="69"/>
      <c r="AHX3" s="69"/>
      <c r="AHY3" s="69"/>
      <c r="AHZ3" s="69"/>
      <c r="AIA3" s="69"/>
      <c r="AIB3" s="69"/>
      <c r="AIC3" s="69"/>
      <c r="AID3" s="69"/>
      <c r="AIE3" s="69"/>
      <c r="AIF3" s="69"/>
      <c r="AIG3" s="69"/>
      <c r="AIH3" s="69"/>
      <c r="AII3" s="69"/>
      <c r="AIJ3" s="69"/>
      <c r="AIK3" s="69"/>
      <c r="AIL3" s="69"/>
      <c r="AIM3" s="69"/>
      <c r="AIN3" s="69"/>
      <c r="AIO3" s="69"/>
      <c r="AIP3" s="69"/>
      <c r="AIQ3" s="69"/>
      <c r="AIR3" s="69"/>
      <c r="AIS3" s="69"/>
      <c r="AIT3" s="69"/>
      <c r="AIU3" s="69"/>
      <c r="AIV3" s="69"/>
      <c r="AIW3" s="69"/>
      <c r="AIX3" s="69"/>
      <c r="AIY3" s="69"/>
      <c r="AIZ3" s="69"/>
      <c r="AJA3" s="69"/>
      <c r="AJB3" s="69"/>
      <c r="AJC3" s="69"/>
      <c r="AJD3" s="69"/>
      <c r="AJE3" s="69"/>
      <c r="AJF3" s="69"/>
      <c r="AJG3" s="69"/>
      <c r="AJH3" s="69"/>
      <c r="AJI3" s="69"/>
      <c r="AJJ3" s="69"/>
      <c r="AJK3" s="69"/>
      <c r="AJL3" s="69"/>
      <c r="AJM3" s="69"/>
      <c r="AJN3" s="69"/>
      <c r="AJO3" s="69"/>
      <c r="AJP3" s="69"/>
      <c r="AJQ3" s="69"/>
      <c r="AJR3" s="69"/>
      <c r="AJS3" s="69"/>
      <c r="AJT3" s="69"/>
      <c r="AJU3" s="69"/>
      <c r="AJV3" s="69"/>
      <c r="AJW3" s="69"/>
      <c r="AJX3" s="69"/>
      <c r="AJY3" s="69"/>
      <c r="AJZ3" s="69"/>
      <c r="AKA3" s="69"/>
      <c r="AKB3" s="69"/>
      <c r="AKC3" s="69"/>
      <c r="AKD3" s="69"/>
      <c r="AKE3" s="69"/>
      <c r="AKF3" s="69"/>
      <c r="AKG3" s="69"/>
      <c r="AKH3" s="69"/>
      <c r="AKI3" s="69"/>
      <c r="AKJ3" s="69"/>
      <c r="AKK3" s="69"/>
      <c r="AKL3" s="69"/>
      <c r="AKM3" s="69"/>
      <c r="AKN3" s="69"/>
      <c r="AKO3" s="69"/>
      <c r="AKP3" s="69"/>
      <c r="AKQ3" s="69"/>
      <c r="AKR3" s="69"/>
      <c r="AKS3" s="69"/>
      <c r="AKT3" s="69"/>
      <c r="AKU3" s="69"/>
      <c r="AKV3" s="69"/>
      <c r="AKW3" s="69"/>
      <c r="AKX3" s="69"/>
      <c r="AKY3" s="69"/>
      <c r="AKZ3" s="69"/>
      <c r="ALA3" s="69"/>
      <c r="ALB3" s="69"/>
      <c r="ALC3" s="69"/>
      <c r="ALD3" s="69"/>
      <c r="ALE3" s="69"/>
      <c r="ALF3" s="69"/>
      <c r="ALG3" s="69"/>
      <c r="ALH3" s="69"/>
      <c r="ALI3" s="69"/>
      <c r="ALJ3" s="69"/>
      <c r="ALK3" s="69"/>
      <c r="ALL3" s="69"/>
      <c r="ALM3" s="69"/>
      <c r="ALN3" s="69"/>
      <c r="ALO3" s="69"/>
      <c r="ALP3" s="69"/>
      <c r="ALQ3" s="69"/>
      <c r="ALR3" s="69"/>
      <c r="ALS3" s="69"/>
      <c r="ALT3" s="69"/>
      <c r="ALU3" s="69"/>
      <c r="ALV3" s="69"/>
      <c r="ALW3" s="69"/>
      <c r="ALX3" s="69"/>
      <c r="ALY3" s="69"/>
      <c r="ALZ3" s="69"/>
      <c r="AMA3" s="69"/>
      <c r="AMB3" s="69"/>
      <c r="AMC3" s="69"/>
      <c r="AMD3" s="69"/>
      <c r="AME3" s="69"/>
      <c r="AMF3" s="69"/>
      <c r="AMG3" s="69"/>
      <c r="AMH3" s="69"/>
      <c r="AMI3" s="69"/>
      <c r="AMJ3" s="69"/>
      <c r="AMK3" s="69"/>
      <c r="AML3" s="69"/>
      <c r="AMM3" s="69"/>
      <c r="AMN3" s="69"/>
      <c r="AMO3" s="69"/>
      <c r="AMP3" s="69"/>
      <c r="AMQ3" s="69"/>
      <c r="AMR3" s="69"/>
      <c r="AMS3" s="69"/>
      <c r="AMT3" s="69"/>
      <c r="AMU3" s="69"/>
      <c r="AMV3" s="69"/>
      <c r="AMW3" s="69"/>
      <c r="AMX3" s="69"/>
      <c r="AMY3" s="69"/>
      <c r="AMZ3" s="69"/>
      <c r="ANA3" s="69"/>
      <c r="ANB3" s="69"/>
      <c r="ANC3" s="69"/>
      <c r="AND3" s="69"/>
      <c r="ANE3" s="69"/>
      <c r="ANF3" s="69"/>
      <c r="ANG3" s="69"/>
      <c r="ANH3" s="69"/>
      <c r="ANI3" s="69"/>
      <c r="ANJ3" s="69"/>
      <c r="ANK3" s="69"/>
      <c r="ANL3" s="69"/>
      <c r="ANM3" s="69"/>
      <c r="ANN3" s="69"/>
      <c r="ANO3" s="69"/>
      <c r="ANP3" s="69"/>
      <c r="ANQ3" s="69"/>
      <c r="ANR3" s="69"/>
      <c r="ANS3" s="69"/>
      <c r="ANT3" s="69"/>
      <c r="ANU3" s="69"/>
      <c r="ANV3" s="69"/>
      <c r="ANW3" s="69"/>
      <c r="ANX3" s="69"/>
      <c r="ANY3" s="69"/>
      <c r="ANZ3" s="69"/>
      <c r="AOA3" s="69"/>
      <c r="AOB3" s="69"/>
      <c r="AOC3" s="69"/>
      <c r="AOD3" s="69"/>
      <c r="AOE3" s="69"/>
      <c r="AOF3" s="69"/>
      <c r="AOG3" s="69"/>
      <c r="AOH3" s="69"/>
      <c r="AOI3" s="69"/>
      <c r="AOJ3" s="69"/>
      <c r="AOK3" s="69"/>
      <c r="AOL3" s="69"/>
      <c r="AOM3" s="69"/>
      <c r="AON3" s="69"/>
      <c r="AOO3" s="69"/>
      <c r="AOP3" s="69"/>
      <c r="AOQ3" s="69"/>
      <c r="AOR3" s="69"/>
      <c r="AOS3" s="69"/>
      <c r="AOT3" s="69"/>
      <c r="AOU3" s="69"/>
      <c r="AOV3" s="69"/>
      <c r="AOW3" s="69"/>
      <c r="AOX3" s="69"/>
      <c r="AOY3" s="69"/>
      <c r="AOZ3" s="69"/>
      <c r="APA3" s="69"/>
      <c r="APB3" s="69"/>
      <c r="APC3" s="69"/>
      <c r="APD3" s="69"/>
      <c r="APE3" s="69"/>
      <c r="APF3" s="69"/>
      <c r="APG3" s="69"/>
      <c r="APH3" s="69"/>
      <c r="API3" s="69"/>
      <c r="APJ3" s="69"/>
      <c r="APK3" s="69"/>
      <c r="APL3" s="69"/>
      <c r="APM3" s="69"/>
      <c r="APN3" s="69"/>
      <c r="APO3" s="69"/>
      <c r="APP3" s="69"/>
      <c r="APQ3" s="69"/>
      <c r="APR3" s="69"/>
      <c r="APS3" s="69"/>
      <c r="APT3" s="69"/>
      <c r="APU3" s="69"/>
      <c r="APV3" s="69"/>
      <c r="APW3" s="69"/>
      <c r="APX3" s="69"/>
      <c r="APY3" s="69"/>
      <c r="APZ3" s="69"/>
      <c r="AQA3" s="69"/>
      <c r="AQB3" s="69"/>
      <c r="AQC3" s="69"/>
      <c r="AQD3" s="69"/>
      <c r="AQE3" s="69"/>
      <c r="AQF3" s="69"/>
      <c r="AQG3" s="69"/>
      <c r="AQH3" s="69"/>
      <c r="AQI3" s="69"/>
      <c r="AQJ3" s="69"/>
      <c r="AQK3" s="69"/>
      <c r="AQL3" s="69"/>
      <c r="AQM3" s="69"/>
      <c r="AQN3" s="69"/>
      <c r="AQO3" s="69"/>
      <c r="AQP3" s="69"/>
      <c r="AQQ3" s="69"/>
      <c r="AQR3" s="69"/>
      <c r="AQS3" s="69"/>
      <c r="AQT3" s="69"/>
      <c r="AQU3" s="69"/>
      <c r="AQV3" s="69"/>
      <c r="AQW3" s="69"/>
      <c r="AQX3" s="69"/>
      <c r="AQY3" s="69"/>
      <c r="AQZ3" s="69"/>
      <c r="ARA3" s="69"/>
      <c r="ARB3" s="69"/>
      <c r="ARC3" s="69"/>
      <c r="ARD3" s="69"/>
      <c r="ARE3" s="69"/>
      <c r="ARF3" s="69"/>
      <c r="ARG3" s="69"/>
      <c r="ARH3" s="69"/>
      <c r="ARI3" s="69"/>
      <c r="ARJ3" s="69"/>
      <c r="ARK3" s="69"/>
      <c r="ARL3" s="69"/>
      <c r="ARM3" s="69"/>
      <c r="ARN3" s="69"/>
      <c r="ARO3" s="69"/>
      <c r="ARP3" s="69"/>
      <c r="ARQ3" s="69"/>
      <c r="ARR3" s="69"/>
      <c r="ARS3" s="69"/>
      <c r="ART3" s="69"/>
      <c r="ARU3" s="69"/>
      <c r="ARV3" s="69"/>
      <c r="ARW3" s="69"/>
      <c r="ARX3" s="69"/>
      <c r="ARY3" s="69"/>
      <c r="ARZ3" s="69"/>
      <c r="ASA3" s="69"/>
      <c r="ASB3" s="69"/>
      <c r="ASC3" s="69"/>
      <c r="ASD3" s="69"/>
      <c r="ASE3" s="69"/>
      <c r="ASF3" s="69"/>
      <c r="ASG3" s="69"/>
      <c r="ASH3" s="69"/>
      <c r="ASI3" s="69"/>
      <c r="ASJ3" s="69"/>
      <c r="ASK3" s="69"/>
      <c r="ASL3" s="69"/>
      <c r="ASM3" s="69"/>
      <c r="ASN3" s="69"/>
      <c r="ASO3" s="69"/>
      <c r="ASP3" s="69"/>
      <c r="ASQ3" s="69"/>
      <c r="ASR3" s="69"/>
      <c r="ASS3" s="69"/>
      <c r="AST3" s="69"/>
      <c r="ASU3" s="69"/>
      <c r="ASV3" s="69"/>
      <c r="ASW3" s="69"/>
      <c r="ASX3" s="69"/>
      <c r="ASY3" s="69"/>
      <c r="ASZ3" s="69"/>
      <c r="ATA3" s="69"/>
      <c r="ATB3" s="69"/>
      <c r="ATC3" s="69"/>
      <c r="ATD3" s="69"/>
      <c r="ATE3" s="69"/>
      <c r="ATF3" s="69"/>
      <c r="ATG3" s="69"/>
      <c r="ATH3" s="69"/>
      <c r="ATI3" s="69"/>
      <c r="ATJ3" s="69"/>
      <c r="ATK3" s="69"/>
      <c r="ATL3" s="69"/>
      <c r="ATM3" s="69"/>
      <c r="ATN3" s="69"/>
      <c r="ATO3" s="69"/>
      <c r="ATP3" s="69"/>
      <c r="ATQ3" s="69"/>
      <c r="ATR3" s="69"/>
      <c r="ATS3" s="69"/>
      <c r="ATT3" s="69"/>
      <c r="ATU3" s="69"/>
      <c r="ATV3" s="69"/>
      <c r="ATW3" s="69"/>
      <c r="ATX3" s="69"/>
      <c r="ATY3" s="69"/>
      <c r="ATZ3" s="69"/>
      <c r="AUA3" s="69"/>
      <c r="AUB3" s="69"/>
      <c r="AUC3" s="69"/>
      <c r="AUD3" s="69"/>
      <c r="AUE3" s="69"/>
      <c r="AUF3" s="69"/>
      <c r="AUG3" s="69"/>
      <c r="AUH3" s="69"/>
      <c r="AUI3" s="69"/>
      <c r="AUJ3" s="69"/>
      <c r="AUK3" s="69"/>
      <c r="AUL3" s="69"/>
      <c r="AUM3" s="69"/>
      <c r="AUN3" s="69"/>
      <c r="AUO3" s="69"/>
      <c r="AUP3" s="69"/>
      <c r="AUQ3" s="69"/>
      <c r="AUR3" s="69"/>
      <c r="AUS3" s="69"/>
      <c r="AUT3" s="69"/>
      <c r="AUU3" s="69"/>
      <c r="AUV3" s="69"/>
      <c r="AUW3" s="69"/>
      <c r="AUX3" s="69"/>
      <c r="AUY3" s="69"/>
      <c r="AUZ3" s="69"/>
      <c r="AVA3" s="69"/>
      <c r="AVB3" s="69"/>
      <c r="AVC3" s="69"/>
      <c r="AVD3" s="69"/>
      <c r="AVE3" s="69"/>
      <c r="AVF3" s="69"/>
      <c r="AVG3" s="69"/>
      <c r="AVH3" s="69"/>
      <c r="AVI3" s="69"/>
      <c r="AVJ3" s="69"/>
      <c r="AVK3" s="69"/>
      <c r="AVL3" s="69"/>
      <c r="AVM3" s="69"/>
      <c r="AVN3" s="69"/>
      <c r="AVO3" s="69"/>
      <c r="AVP3" s="69"/>
      <c r="AVQ3" s="69"/>
      <c r="AVR3" s="69"/>
      <c r="AVS3" s="69"/>
      <c r="AVT3" s="69"/>
      <c r="AVU3" s="69"/>
      <c r="AVV3" s="69"/>
      <c r="AVW3" s="69"/>
      <c r="AVX3" s="69"/>
      <c r="AVY3" s="69"/>
      <c r="AVZ3" s="69"/>
      <c r="AWA3" s="69"/>
      <c r="AWB3" s="69"/>
      <c r="AWC3" s="69"/>
      <c r="AWD3" s="69"/>
      <c r="AWE3" s="69"/>
      <c r="AWF3" s="69"/>
      <c r="AWG3" s="69"/>
      <c r="AWH3" s="69"/>
      <c r="AWI3" s="69"/>
      <c r="AWJ3" s="69"/>
      <c r="AWK3" s="69"/>
      <c r="AWL3" s="69"/>
      <c r="AWM3" s="69"/>
      <c r="AWN3" s="69"/>
      <c r="AWO3" s="69"/>
      <c r="AWP3" s="69"/>
      <c r="AWQ3" s="69"/>
      <c r="AWR3" s="69"/>
      <c r="AWS3" s="69"/>
      <c r="AWT3" s="69"/>
      <c r="AWU3" s="69"/>
      <c r="AWV3" s="69"/>
      <c r="AWW3" s="69"/>
      <c r="AWX3" s="69"/>
      <c r="AWY3" s="69"/>
      <c r="AWZ3" s="69"/>
      <c r="AXA3" s="69"/>
      <c r="AXB3" s="69"/>
      <c r="AXC3" s="69"/>
      <c r="AXD3" s="69"/>
      <c r="AXE3" s="69"/>
      <c r="AXF3" s="69"/>
      <c r="AXG3" s="69"/>
      <c r="AXH3" s="69"/>
      <c r="AXI3" s="69"/>
      <c r="AXJ3" s="69"/>
      <c r="AXK3" s="69"/>
      <c r="AXL3" s="69"/>
      <c r="AXM3" s="69"/>
      <c r="AXN3" s="69"/>
      <c r="AXO3" s="69"/>
      <c r="AXP3" s="69"/>
      <c r="AXQ3" s="69"/>
      <c r="AXR3" s="69"/>
      <c r="AXS3" s="69"/>
      <c r="AXT3" s="69"/>
      <c r="AXU3" s="69"/>
      <c r="AXV3" s="69"/>
      <c r="AXW3" s="69"/>
      <c r="AXX3" s="69"/>
      <c r="AXY3" s="69"/>
      <c r="AXZ3" s="69"/>
      <c r="AYA3" s="69"/>
      <c r="AYB3" s="69"/>
      <c r="AYC3" s="69"/>
      <c r="AYD3" s="69"/>
      <c r="AYE3" s="69"/>
      <c r="AYF3" s="69"/>
      <c r="AYG3" s="69"/>
      <c r="AYH3" s="69"/>
      <c r="AYI3" s="69"/>
      <c r="AYJ3" s="69"/>
      <c r="AYK3" s="69"/>
      <c r="AYL3" s="69"/>
      <c r="AYM3" s="69"/>
      <c r="AYN3" s="69"/>
      <c r="AYO3" s="69"/>
      <c r="AYP3" s="69"/>
      <c r="AYQ3" s="69"/>
      <c r="AYR3" s="69"/>
      <c r="AYS3" s="69"/>
      <c r="AYT3" s="69"/>
      <c r="AYU3" s="69"/>
      <c r="AYV3" s="69"/>
      <c r="AYW3" s="69"/>
      <c r="AYX3" s="69"/>
      <c r="AYY3" s="69"/>
      <c r="AYZ3" s="69"/>
      <c r="AZA3" s="69"/>
      <c r="AZB3" s="69"/>
      <c r="AZC3" s="69"/>
      <c r="AZD3" s="69"/>
      <c r="AZE3" s="69"/>
      <c r="AZF3" s="69"/>
      <c r="AZG3" s="69"/>
      <c r="AZH3" s="69"/>
      <c r="AZI3" s="69"/>
      <c r="AZJ3" s="69"/>
      <c r="AZK3" s="69"/>
      <c r="AZL3" s="69"/>
      <c r="AZM3" s="69"/>
      <c r="AZN3" s="69"/>
      <c r="AZO3" s="69"/>
      <c r="AZP3" s="69"/>
      <c r="AZQ3" s="69"/>
      <c r="AZR3" s="69"/>
      <c r="AZS3" s="69"/>
      <c r="AZT3" s="69"/>
      <c r="AZU3" s="69"/>
      <c r="AZV3" s="69"/>
      <c r="AZW3" s="69"/>
      <c r="AZX3" s="69"/>
      <c r="AZY3" s="69"/>
      <c r="AZZ3" s="69"/>
      <c r="BAA3" s="69"/>
      <c r="BAB3" s="69"/>
      <c r="BAC3" s="69"/>
      <c r="BAD3" s="69"/>
      <c r="BAE3" s="69"/>
      <c r="BAF3" s="69"/>
      <c r="BAG3" s="69"/>
      <c r="BAH3" s="69"/>
      <c r="BAI3" s="69"/>
      <c r="BAJ3" s="69"/>
      <c r="BAK3" s="69"/>
      <c r="BAL3" s="69"/>
      <c r="BAM3" s="69"/>
      <c r="BAN3" s="69"/>
      <c r="BAO3" s="69"/>
      <c r="BAP3" s="69"/>
      <c r="BAQ3" s="69"/>
      <c r="BAR3" s="69"/>
      <c r="BAS3" s="69"/>
      <c r="BAT3" s="69"/>
      <c r="BAU3" s="69"/>
      <c r="BAV3" s="69"/>
      <c r="BAW3" s="69"/>
      <c r="BAX3" s="69"/>
      <c r="BAY3" s="69"/>
      <c r="BAZ3" s="69"/>
      <c r="BBA3" s="69"/>
      <c r="BBB3" s="69"/>
      <c r="BBC3" s="69"/>
      <c r="BBD3" s="69"/>
      <c r="BBE3" s="69"/>
      <c r="BBF3" s="69"/>
      <c r="BBG3" s="69"/>
      <c r="BBH3" s="69"/>
      <c r="BBI3" s="69"/>
      <c r="BBJ3" s="69"/>
      <c r="BBK3" s="69"/>
      <c r="BBL3" s="69"/>
      <c r="BBM3" s="69"/>
      <c r="BBN3" s="69"/>
      <c r="BBO3" s="69"/>
      <c r="BBP3" s="69"/>
      <c r="BBQ3" s="69"/>
      <c r="BBR3" s="69"/>
      <c r="BBS3" s="69"/>
      <c r="BBT3" s="69"/>
      <c r="BBU3" s="69"/>
      <c r="BBV3" s="69"/>
      <c r="BBW3" s="69"/>
      <c r="BBX3" s="69"/>
      <c r="BBY3" s="69"/>
      <c r="BBZ3" s="69"/>
      <c r="BCA3" s="69"/>
      <c r="BCB3" s="69"/>
      <c r="BCC3" s="69"/>
      <c r="BCD3" s="69"/>
      <c r="BCE3" s="69"/>
      <c r="BCF3" s="69"/>
      <c r="BCG3" s="69"/>
      <c r="BCH3" s="69"/>
      <c r="BCI3" s="69"/>
      <c r="BCJ3" s="69"/>
      <c r="BCK3" s="69"/>
      <c r="BCL3" s="69"/>
      <c r="BCM3" s="69"/>
      <c r="BCN3" s="69"/>
      <c r="BCO3" s="69"/>
      <c r="BCP3" s="69"/>
      <c r="BCQ3" s="69"/>
      <c r="BCR3" s="69"/>
      <c r="BCS3" s="69"/>
      <c r="BCT3" s="69"/>
      <c r="BCU3" s="69"/>
      <c r="BCV3" s="69"/>
      <c r="BCW3" s="69"/>
      <c r="BCX3" s="69"/>
      <c r="BCY3" s="69"/>
      <c r="BCZ3" s="69"/>
      <c r="BDA3" s="69"/>
      <c r="BDB3" s="69"/>
      <c r="BDC3" s="69"/>
      <c r="BDD3" s="69"/>
      <c r="BDE3" s="69"/>
      <c r="BDF3" s="69"/>
      <c r="BDG3" s="69"/>
      <c r="BDH3" s="69"/>
      <c r="BDI3" s="69"/>
      <c r="BDJ3" s="69"/>
      <c r="BDK3" s="69"/>
      <c r="BDL3" s="69"/>
      <c r="BDM3" s="69"/>
      <c r="BDN3" s="69"/>
      <c r="BDO3" s="69"/>
      <c r="BDP3" s="69"/>
      <c r="BDQ3" s="69"/>
      <c r="BDR3" s="69"/>
      <c r="BDS3" s="69"/>
      <c r="BDT3" s="69"/>
      <c r="BDU3" s="69"/>
      <c r="BDV3" s="69"/>
      <c r="BDW3" s="69"/>
      <c r="BDX3" s="69"/>
      <c r="BDY3" s="69"/>
      <c r="BDZ3" s="69"/>
      <c r="BEA3" s="69"/>
      <c r="BEB3" s="69"/>
      <c r="BEC3" s="69"/>
      <c r="BED3" s="69"/>
      <c r="BEE3" s="69"/>
      <c r="BEF3" s="69"/>
      <c r="BEG3" s="69"/>
      <c r="BEH3" s="69"/>
      <c r="BEI3" s="69"/>
      <c r="BEJ3" s="69"/>
      <c r="BEK3" s="69"/>
      <c r="BEL3" s="69"/>
      <c r="BEM3" s="69"/>
      <c r="BEN3" s="69"/>
      <c r="BEO3" s="69"/>
      <c r="BEP3" s="69"/>
      <c r="BEQ3" s="69"/>
      <c r="BER3" s="69"/>
      <c r="BES3" s="69"/>
      <c r="BET3" s="69"/>
      <c r="BEU3" s="69"/>
      <c r="BEV3" s="69"/>
      <c r="BEW3" s="69"/>
      <c r="BEX3" s="69"/>
      <c r="BEY3" s="69"/>
      <c r="BEZ3" s="69"/>
      <c r="BFA3" s="69"/>
      <c r="BFB3" s="69"/>
      <c r="BFC3" s="69"/>
      <c r="BFD3" s="69"/>
      <c r="BFE3" s="69"/>
      <c r="BFF3" s="69"/>
      <c r="BFG3" s="69"/>
      <c r="BFH3" s="69"/>
      <c r="BFI3" s="69"/>
      <c r="BFJ3" s="69"/>
      <c r="BFK3" s="69"/>
      <c r="BFL3" s="69"/>
      <c r="BFM3" s="69"/>
      <c r="BFN3" s="69"/>
      <c r="BFO3" s="69"/>
      <c r="BFP3" s="69"/>
      <c r="BFQ3" s="69"/>
      <c r="BFR3" s="69"/>
      <c r="BFS3" s="69"/>
      <c r="BFT3" s="69"/>
      <c r="BFU3" s="69"/>
      <c r="BFV3" s="69"/>
      <c r="BFW3" s="69"/>
      <c r="BFX3" s="69"/>
      <c r="BFY3" s="69"/>
      <c r="BFZ3" s="69"/>
      <c r="BGA3" s="69"/>
      <c r="BGB3" s="69"/>
      <c r="BGC3" s="69"/>
      <c r="BGD3" s="69"/>
      <c r="BGE3" s="69"/>
      <c r="BGF3" s="69"/>
      <c r="BGG3" s="69"/>
      <c r="BGH3" s="69"/>
      <c r="BGI3" s="69"/>
      <c r="BGJ3" s="69"/>
      <c r="BGK3" s="69"/>
      <c r="BGL3" s="69"/>
      <c r="BGM3" s="69"/>
      <c r="BGN3" s="69"/>
      <c r="BGO3" s="69"/>
      <c r="BGP3" s="69"/>
      <c r="BGQ3" s="69"/>
      <c r="BGR3" s="69"/>
      <c r="BGS3" s="69"/>
      <c r="BGT3" s="69"/>
      <c r="BGU3" s="69"/>
      <c r="BGV3" s="69"/>
      <c r="BGW3" s="69"/>
      <c r="BGX3" s="69"/>
      <c r="BGY3" s="69"/>
      <c r="BGZ3" s="69"/>
      <c r="BHA3" s="69"/>
      <c r="BHB3" s="69"/>
      <c r="BHC3" s="69"/>
      <c r="BHD3" s="69"/>
      <c r="BHE3" s="69"/>
      <c r="BHF3" s="69"/>
      <c r="BHG3" s="69"/>
      <c r="BHH3" s="69"/>
      <c r="BHI3" s="69"/>
      <c r="BHJ3" s="69"/>
      <c r="BHK3" s="69"/>
      <c r="BHL3" s="69"/>
      <c r="BHM3" s="69"/>
      <c r="BHN3" s="69"/>
      <c r="BHO3" s="69"/>
      <c r="BHP3" s="69"/>
      <c r="BHQ3" s="69"/>
      <c r="BHR3" s="69"/>
      <c r="BHS3" s="69"/>
      <c r="BHT3" s="69"/>
      <c r="BHU3" s="69"/>
      <c r="BHV3" s="69"/>
      <c r="BHW3" s="69"/>
      <c r="BHX3" s="69"/>
      <c r="BHY3" s="69"/>
      <c r="BHZ3" s="69"/>
      <c r="BIA3" s="69"/>
      <c r="BIB3" s="69"/>
      <c r="BIC3" s="69"/>
      <c r="BID3" s="69"/>
      <c r="BIE3" s="69"/>
      <c r="BIF3" s="69"/>
      <c r="BIG3" s="69"/>
      <c r="BIH3" s="69"/>
      <c r="BII3" s="69"/>
      <c r="BIJ3" s="69"/>
      <c r="BIK3" s="69"/>
      <c r="BIL3" s="69"/>
      <c r="BIM3" s="69"/>
      <c r="BIN3" s="69"/>
      <c r="BIO3" s="69"/>
      <c r="BIP3" s="69"/>
      <c r="BIQ3" s="69"/>
      <c r="BIR3" s="69"/>
      <c r="BIS3" s="69"/>
      <c r="BIT3" s="69"/>
      <c r="BIU3" s="69"/>
      <c r="BIV3" s="69"/>
      <c r="BIW3" s="69"/>
      <c r="BIX3" s="69"/>
      <c r="BIY3" s="69"/>
      <c r="BIZ3" s="69"/>
      <c r="BJA3" s="69"/>
      <c r="BJB3" s="69"/>
      <c r="BJC3" s="69"/>
      <c r="BJD3" s="69"/>
      <c r="BJE3" s="69"/>
      <c r="BJF3" s="69"/>
      <c r="BJG3" s="69"/>
      <c r="BJH3" s="69"/>
      <c r="BJI3" s="69"/>
      <c r="BJJ3" s="69"/>
      <c r="BJK3" s="69"/>
      <c r="BJL3" s="69"/>
      <c r="BJM3" s="69"/>
      <c r="BJN3" s="69"/>
      <c r="BJO3" s="69"/>
      <c r="BJP3" s="69"/>
      <c r="BJQ3" s="69"/>
      <c r="BJR3" s="69"/>
      <c r="BJS3" s="69"/>
      <c r="BJT3" s="69"/>
      <c r="BJU3" s="69"/>
      <c r="BJV3" s="69"/>
      <c r="BJW3" s="69"/>
      <c r="BJX3" s="69"/>
      <c r="BJY3" s="69"/>
      <c r="BJZ3" s="69"/>
      <c r="BKA3" s="69"/>
      <c r="BKB3" s="69"/>
      <c r="BKC3" s="69"/>
      <c r="BKD3" s="69"/>
      <c r="BKE3" s="69"/>
      <c r="BKF3" s="69"/>
      <c r="BKG3" s="69"/>
      <c r="BKH3" s="69"/>
      <c r="BKI3" s="69"/>
      <c r="BKJ3" s="69"/>
      <c r="BKK3" s="69"/>
      <c r="BKL3" s="69"/>
      <c r="BKM3" s="69"/>
      <c r="BKN3" s="69"/>
      <c r="BKO3" s="69"/>
      <c r="BKP3" s="69"/>
      <c r="BKQ3" s="69"/>
      <c r="BKR3" s="69"/>
      <c r="BKS3" s="69"/>
      <c r="BKT3" s="69"/>
      <c r="BKU3" s="69"/>
      <c r="BKV3" s="69"/>
      <c r="BKW3" s="69"/>
      <c r="BKX3" s="69"/>
      <c r="BKY3" s="69"/>
      <c r="BKZ3" s="69"/>
      <c r="BLA3" s="69"/>
      <c r="BLB3" s="69"/>
      <c r="BLC3" s="69"/>
      <c r="BLD3" s="69"/>
      <c r="BLE3" s="69"/>
      <c r="BLF3" s="69"/>
      <c r="BLG3" s="69"/>
      <c r="BLH3" s="69"/>
      <c r="BLI3" s="69"/>
      <c r="BLJ3" s="69"/>
      <c r="BLK3" s="69"/>
      <c r="BLL3" s="69"/>
      <c r="BLM3" s="69"/>
      <c r="BLN3" s="69"/>
      <c r="BLO3" s="69"/>
      <c r="BLP3" s="69"/>
      <c r="BLQ3" s="69"/>
      <c r="BLR3" s="69"/>
      <c r="BLS3" s="69"/>
      <c r="BLT3" s="69"/>
      <c r="BLU3" s="69"/>
      <c r="BLV3" s="69"/>
      <c r="BLW3" s="69"/>
      <c r="BLX3" s="69"/>
      <c r="BLY3" s="69"/>
      <c r="BLZ3" s="69"/>
      <c r="BMA3" s="69"/>
      <c r="BMB3" s="69"/>
      <c r="BMC3" s="69"/>
      <c r="BMD3" s="69"/>
      <c r="BME3" s="69"/>
      <c r="BMF3" s="69"/>
      <c r="BMG3" s="69"/>
      <c r="BMH3" s="69"/>
      <c r="BMI3" s="69"/>
      <c r="BMJ3" s="69"/>
      <c r="BMK3" s="69"/>
      <c r="BML3" s="69"/>
      <c r="BMM3" s="69"/>
      <c r="BMN3" s="69"/>
      <c r="BMO3" s="69"/>
      <c r="BMP3" s="69"/>
      <c r="BMQ3" s="69"/>
      <c r="BMR3" s="69"/>
      <c r="BMS3" s="69"/>
      <c r="BMT3" s="69"/>
      <c r="BMU3" s="69"/>
      <c r="BMV3" s="69"/>
      <c r="BMW3" s="69"/>
      <c r="BMX3" s="69"/>
      <c r="BMY3" s="69"/>
      <c r="BMZ3" s="69"/>
      <c r="BNA3" s="69"/>
      <c r="BNB3" s="69"/>
      <c r="BNC3" s="69"/>
      <c r="BND3" s="69"/>
      <c r="BNE3" s="69"/>
      <c r="BNF3" s="69"/>
      <c r="BNG3" s="69"/>
      <c r="BNH3" s="69"/>
      <c r="BNI3" s="69"/>
      <c r="BNJ3" s="69"/>
      <c r="BNK3" s="69"/>
      <c r="BNL3" s="69"/>
      <c r="BNM3" s="69"/>
      <c r="BNN3" s="69"/>
      <c r="BNO3" s="69"/>
      <c r="BNP3" s="69"/>
      <c r="BNQ3" s="69"/>
      <c r="BNR3" s="69"/>
      <c r="BNS3" s="69"/>
      <c r="BNT3" s="69"/>
      <c r="BNU3" s="69"/>
      <c r="BNV3" s="69"/>
      <c r="BNW3" s="69"/>
      <c r="BNX3" s="69"/>
      <c r="BNY3" s="69"/>
      <c r="BNZ3" s="69"/>
      <c r="BOA3" s="69"/>
      <c r="BOB3" s="69"/>
      <c r="BOC3" s="69"/>
      <c r="BOD3" s="69"/>
      <c r="BOE3" s="69"/>
      <c r="BOF3" s="69"/>
      <c r="BOG3" s="69"/>
      <c r="BOH3" s="69"/>
      <c r="BOI3" s="69"/>
      <c r="BOJ3" s="69"/>
      <c r="BOK3" s="69"/>
      <c r="BOL3" s="69"/>
      <c r="BOM3" s="69"/>
      <c r="BON3" s="69"/>
      <c r="BOO3" s="69"/>
      <c r="BOP3" s="69"/>
      <c r="BOQ3" s="69"/>
      <c r="BOR3" s="69"/>
      <c r="BOS3" s="69"/>
      <c r="BOT3" s="69"/>
      <c r="BOU3" s="69"/>
      <c r="BOV3" s="69"/>
      <c r="BOW3" s="69"/>
      <c r="BOX3" s="69"/>
      <c r="BOY3" s="69"/>
      <c r="BOZ3" s="69"/>
      <c r="BPA3" s="69"/>
      <c r="BPB3" s="69"/>
      <c r="BPC3" s="69"/>
      <c r="BPD3" s="69"/>
      <c r="BPE3" s="69"/>
      <c r="BPF3" s="69"/>
      <c r="BPG3" s="69"/>
      <c r="BPH3" s="69"/>
      <c r="BPI3" s="69"/>
      <c r="BPJ3" s="69"/>
      <c r="BPK3" s="69"/>
      <c r="BPL3" s="69"/>
      <c r="BPM3" s="69"/>
      <c r="BPN3" s="69"/>
      <c r="BPO3" s="69"/>
      <c r="BPP3" s="69"/>
      <c r="BPQ3" s="69"/>
      <c r="BPR3" s="69"/>
      <c r="BPS3" s="69"/>
      <c r="BPT3" s="69"/>
      <c r="BPU3" s="69"/>
      <c r="BPV3" s="69"/>
      <c r="BPW3" s="69"/>
      <c r="BPX3" s="69"/>
      <c r="BPY3" s="69"/>
      <c r="BPZ3" s="69"/>
      <c r="BQA3" s="69"/>
      <c r="BQB3" s="69"/>
      <c r="BQC3" s="69"/>
      <c r="BQD3" s="69"/>
      <c r="BQE3" s="69"/>
      <c r="BQF3" s="69"/>
      <c r="BQG3" s="69"/>
      <c r="BQH3" s="69"/>
      <c r="BQI3" s="69"/>
      <c r="BQJ3" s="69"/>
      <c r="BQK3" s="69"/>
      <c r="BQL3" s="69"/>
      <c r="BQM3" s="69"/>
      <c r="BQN3" s="69"/>
      <c r="BQO3" s="69"/>
      <c r="BQP3" s="69"/>
      <c r="BQQ3" s="69"/>
      <c r="BQR3" s="69"/>
      <c r="BQS3" s="69"/>
      <c r="BQT3" s="69"/>
      <c r="BQU3" s="69"/>
      <c r="BQV3" s="69"/>
      <c r="BQW3" s="69"/>
      <c r="BQX3" s="69"/>
      <c r="BQY3" s="69"/>
      <c r="BQZ3" s="69"/>
      <c r="BRA3" s="69"/>
      <c r="BRB3" s="69"/>
      <c r="BRC3" s="69"/>
      <c r="BRD3" s="69"/>
      <c r="BRE3" s="69"/>
      <c r="BRF3" s="69"/>
      <c r="BRG3" s="69"/>
      <c r="BRH3" s="69"/>
      <c r="BRI3" s="69"/>
      <c r="BRJ3" s="69"/>
      <c r="BRK3" s="69"/>
      <c r="BRL3" s="69"/>
      <c r="BRM3" s="69"/>
      <c r="BRN3" s="69"/>
      <c r="BRO3" s="69"/>
      <c r="BRP3" s="69"/>
      <c r="BRQ3" s="69"/>
      <c r="BRR3" s="69"/>
      <c r="BRS3" s="69"/>
      <c r="BRT3" s="69"/>
      <c r="BRU3" s="69"/>
      <c r="BRV3" s="69"/>
      <c r="BRW3" s="69"/>
      <c r="BRX3" s="69"/>
      <c r="BRY3" s="69"/>
      <c r="BRZ3" s="69"/>
      <c r="BSA3" s="69"/>
      <c r="BSB3" s="69"/>
      <c r="BSC3" s="69"/>
      <c r="BSD3" s="69"/>
      <c r="BSE3" s="69"/>
      <c r="BSF3" s="69"/>
      <c r="BSG3" s="69"/>
      <c r="BSH3" s="69"/>
      <c r="BSI3" s="69"/>
      <c r="BSJ3" s="69"/>
      <c r="BSK3" s="69"/>
      <c r="BSL3" s="69"/>
      <c r="BSM3" s="69"/>
      <c r="BSN3" s="69"/>
      <c r="BSO3" s="69"/>
      <c r="BSP3" s="69"/>
      <c r="BSQ3" s="69"/>
      <c r="BSR3" s="69"/>
      <c r="BSS3" s="69"/>
      <c r="BST3" s="69"/>
      <c r="BSU3" s="69"/>
      <c r="BSV3" s="69"/>
      <c r="BSW3" s="69"/>
      <c r="BSX3" s="69"/>
      <c r="BSY3" s="69"/>
      <c r="BSZ3" s="69"/>
      <c r="BTA3" s="69"/>
      <c r="BTB3" s="69"/>
      <c r="BTC3" s="69"/>
      <c r="BTD3" s="69"/>
      <c r="BTE3" s="69"/>
      <c r="BTF3" s="69"/>
      <c r="BTG3" s="69"/>
      <c r="BTH3" s="69"/>
      <c r="BTI3" s="69"/>
      <c r="BTJ3" s="69"/>
      <c r="BTK3" s="69"/>
      <c r="BTL3" s="69"/>
      <c r="BTM3" s="69"/>
      <c r="BTN3" s="69"/>
      <c r="BTO3" s="69"/>
      <c r="BTP3" s="69"/>
      <c r="BTQ3" s="69"/>
      <c r="BTR3" s="69"/>
      <c r="BTS3" s="69"/>
      <c r="BTT3" s="69"/>
      <c r="BTU3" s="69"/>
      <c r="BTV3" s="69"/>
      <c r="BTW3" s="69"/>
      <c r="BTX3" s="69"/>
      <c r="BTY3" s="69"/>
      <c r="BTZ3" s="69"/>
      <c r="BUA3" s="69"/>
      <c r="BUB3" s="69"/>
      <c r="BUC3" s="69"/>
      <c r="BUD3" s="69"/>
      <c r="BUE3" s="69"/>
      <c r="BUF3" s="69"/>
      <c r="BUG3" s="69"/>
      <c r="BUH3" s="69"/>
      <c r="BUI3" s="69"/>
      <c r="BUJ3" s="69"/>
      <c r="BUK3" s="69"/>
      <c r="BUL3" s="69"/>
      <c r="BUM3" s="69"/>
      <c r="BUN3" s="69"/>
      <c r="BUO3" s="69"/>
      <c r="BUP3" s="69"/>
      <c r="BUQ3" s="69"/>
      <c r="BUR3" s="69"/>
      <c r="BUS3" s="69"/>
      <c r="BUT3" s="69"/>
      <c r="BUU3" s="69"/>
      <c r="BUV3" s="69"/>
      <c r="BUW3" s="69"/>
      <c r="BUX3" s="69"/>
      <c r="BUY3" s="69"/>
      <c r="BUZ3" s="69"/>
      <c r="BVA3" s="69"/>
      <c r="BVB3" s="69"/>
      <c r="BVC3" s="69"/>
      <c r="BVD3" s="69"/>
      <c r="BVE3" s="69"/>
      <c r="BVF3" s="69"/>
      <c r="BVG3" s="69"/>
      <c r="BVH3" s="69"/>
      <c r="BVI3" s="69"/>
      <c r="BVJ3" s="69"/>
      <c r="BVK3" s="69"/>
      <c r="BVL3" s="69"/>
      <c r="BVM3" s="69"/>
      <c r="BVN3" s="69"/>
      <c r="BVO3" s="69"/>
      <c r="BVP3" s="69"/>
      <c r="BVQ3" s="69"/>
      <c r="BVR3" s="69"/>
      <c r="BVS3" s="69"/>
      <c r="BVT3" s="69"/>
      <c r="BVU3" s="69"/>
      <c r="BVV3" s="69"/>
      <c r="BVW3" s="69"/>
      <c r="BVX3" s="69"/>
      <c r="BVY3" s="69"/>
      <c r="BVZ3" s="69"/>
      <c r="BWA3" s="69"/>
      <c r="BWB3" s="69"/>
      <c r="BWC3" s="69"/>
      <c r="BWD3" s="69"/>
      <c r="BWE3" s="69"/>
      <c r="BWF3" s="69"/>
      <c r="BWG3" s="69"/>
      <c r="BWH3" s="69"/>
      <c r="BWI3" s="69"/>
      <c r="BWJ3" s="69"/>
      <c r="BWK3" s="69"/>
      <c r="BWL3" s="69"/>
      <c r="BWM3" s="69"/>
      <c r="BWN3" s="69"/>
      <c r="BWO3" s="69"/>
      <c r="BWP3" s="69"/>
      <c r="BWQ3" s="69"/>
      <c r="BWR3" s="69"/>
      <c r="BWS3" s="69"/>
      <c r="BWT3" s="69"/>
      <c r="BWU3" s="69"/>
      <c r="BWV3" s="69"/>
      <c r="BWW3" s="69"/>
      <c r="BWX3" s="69"/>
      <c r="BWY3" s="69"/>
      <c r="BWZ3" s="69"/>
      <c r="BXA3" s="69"/>
      <c r="BXB3" s="69"/>
      <c r="BXC3" s="69"/>
      <c r="BXD3" s="69"/>
      <c r="BXE3" s="69"/>
      <c r="BXF3" s="69"/>
      <c r="BXG3" s="69"/>
      <c r="BXH3" s="69"/>
      <c r="BXI3" s="69"/>
      <c r="BXJ3" s="69"/>
      <c r="BXK3" s="69"/>
      <c r="BXL3" s="69"/>
      <c r="BXM3" s="69"/>
      <c r="BXN3" s="69"/>
      <c r="BXO3" s="69"/>
      <c r="BXP3" s="69"/>
      <c r="BXQ3" s="69"/>
      <c r="BXR3" s="69"/>
      <c r="BXS3" s="69"/>
      <c r="BXT3" s="69"/>
      <c r="BXU3" s="69"/>
      <c r="BXV3" s="69"/>
      <c r="BXW3" s="69"/>
      <c r="BXX3" s="69"/>
      <c r="BXY3" s="69"/>
      <c r="BXZ3" s="69"/>
      <c r="BYA3" s="69"/>
      <c r="BYB3" s="69"/>
      <c r="BYC3" s="69"/>
      <c r="BYD3" s="69"/>
      <c r="BYE3" s="69"/>
      <c r="BYF3" s="69"/>
      <c r="BYG3" s="69"/>
      <c r="BYH3" s="69"/>
      <c r="BYI3" s="69"/>
      <c r="BYJ3" s="69"/>
      <c r="BYK3" s="69"/>
      <c r="BYL3" s="69"/>
      <c r="BYM3" s="69"/>
      <c r="BYN3" s="69"/>
      <c r="BYO3" s="69"/>
      <c r="BYP3" s="69"/>
      <c r="BYQ3" s="69"/>
      <c r="BYR3" s="69"/>
      <c r="BYS3" s="69"/>
      <c r="BYT3" s="69"/>
      <c r="BYU3" s="69"/>
      <c r="BYV3" s="69"/>
      <c r="BYW3" s="69"/>
      <c r="BYX3" s="69"/>
      <c r="BYY3" s="69"/>
      <c r="BYZ3" s="69"/>
      <c r="BZA3" s="69"/>
      <c r="BZB3" s="69"/>
      <c r="BZC3" s="69"/>
      <c r="BZD3" s="69"/>
      <c r="BZE3" s="69"/>
      <c r="BZF3" s="69"/>
      <c r="BZG3" s="69"/>
      <c r="BZH3" s="69"/>
      <c r="BZI3" s="69"/>
      <c r="BZJ3" s="69"/>
      <c r="BZK3" s="69"/>
      <c r="BZL3" s="69"/>
      <c r="BZM3" s="69"/>
      <c r="BZN3" s="69"/>
      <c r="BZO3" s="69"/>
      <c r="BZP3" s="69"/>
      <c r="BZQ3" s="69"/>
      <c r="BZR3" s="69"/>
      <c r="BZS3" s="69"/>
      <c r="BZT3" s="69"/>
      <c r="BZU3" s="69"/>
      <c r="BZV3" s="69"/>
      <c r="BZW3" s="69"/>
      <c r="BZX3" s="69"/>
      <c r="BZY3" s="69"/>
      <c r="BZZ3" s="69"/>
      <c r="CAA3" s="69"/>
      <c r="CAB3" s="69"/>
      <c r="CAC3" s="69"/>
      <c r="CAD3" s="69"/>
      <c r="CAE3" s="69"/>
      <c r="CAF3" s="69"/>
      <c r="CAG3" s="69"/>
      <c r="CAH3" s="69"/>
      <c r="CAI3" s="69"/>
      <c r="CAJ3" s="69"/>
      <c r="CAK3" s="69"/>
      <c r="CAL3" s="69"/>
      <c r="CAM3" s="69"/>
      <c r="CAN3" s="69"/>
      <c r="CAO3" s="69"/>
      <c r="CAP3" s="69"/>
      <c r="CAQ3" s="69"/>
      <c r="CAR3" s="69"/>
      <c r="CAS3" s="69"/>
      <c r="CAT3" s="69"/>
      <c r="CAU3" s="69"/>
      <c r="CAV3" s="69"/>
      <c r="CAW3" s="69"/>
      <c r="CAX3" s="69"/>
      <c r="CAY3" s="69"/>
      <c r="CAZ3" s="69"/>
      <c r="CBA3" s="69"/>
      <c r="CBB3" s="69"/>
      <c r="CBC3" s="69"/>
      <c r="CBD3" s="69"/>
      <c r="CBE3" s="69"/>
      <c r="CBF3" s="69"/>
      <c r="CBG3" s="69"/>
      <c r="CBH3" s="69"/>
      <c r="CBI3" s="69"/>
      <c r="CBJ3" s="69"/>
      <c r="CBK3" s="69"/>
      <c r="CBL3" s="69"/>
      <c r="CBM3" s="69"/>
      <c r="CBN3" s="69"/>
      <c r="CBO3" s="69"/>
      <c r="CBP3" s="69"/>
      <c r="CBQ3" s="69"/>
      <c r="CBR3" s="69"/>
      <c r="CBS3" s="69"/>
      <c r="CBT3" s="69"/>
      <c r="CBU3" s="69"/>
      <c r="CBV3" s="69"/>
      <c r="CBW3" s="69"/>
      <c r="CBX3" s="69"/>
      <c r="CBY3" s="69"/>
      <c r="CBZ3" s="69"/>
      <c r="CCA3" s="69"/>
      <c r="CCB3" s="69"/>
      <c r="CCC3" s="69"/>
      <c r="CCD3" s="69"/>
      <c r="CCE3" s="69"/>
      <c r="CCF3" s="69"/>
      <c r="CCG3" s="69"/>
      <c r="CCH3" s="69"/>
      <c r="CCI3" s="69"/>
      <c r="CCJ3" s="69"/>
      <c r="CCK3" s="69"/>
      <c r="CCL3" s="69"/>
      <c r="CCM3" s="69"/>
      <c r="CCN3" s="69"/>
      <c r="CCO3" s="69"/>
      <c r="CCP3" s="69"/>
      <c r="CCQ3" s="69"/>
      <c r="CCR3" s="69"/>
      <c r="CCS3" s="69"/>
      <c r="CCT3" s="69"/>
      <c r="CCU3" s="69"/>
      <c r="CCV3" s="69"/>
      <c r="CCW3" s="69"/>
      <c r="CCX3" s="69"/>
      <c r="CCY3" s="69"/>
      <c r="CCZ3" s="69"/>
      <c r="CDA3" s="69"/>
      <c r="CDB3" s="69"/>
      <c r="CDC3" s="69"/>
      <c r="CDD3" s="69"/>
      <c r="CDE3" s="69"/>
      <c r="CDF3" s="69"/>
      <c r="CDG3" s="69"/>
      <c r="CDH3" s="69"/>
      <c r="CDI3" s="69"/>
      <c r="CDJ3" s="69"/>
      <c r="CDK3" s="69"/>
      <c r="CDL3" s="69"/>
      <c r="CDM3" s="69"/>
      <c r="CDN3" s="69"/>
      <c r="CDO3" s="69"/>
      <c r="CDP3" s="69"/>
      <c r="CDQ3" s="69"/>
      <c r="CDR3" s="69"/>
      <c r="CDS3" s="69"/>
      <c r="CDT3" s="69"/>
      <c r="CDU3" s="69"/>
      <c r="CDV3" s="69"/>
      <c r="CDW3" s="69"/>
      <c r="CDX3" s="69"/>
      <c r="CDY3" s="69"/>
      <c r="CDZ3" s="69"/>
      <c r="CEA3" s="69"/>
      <c r="CEB3" s="69"/>
      <c r="CEC3" s="69"/>
      <c r="CED3" s="69"/>
      <c r="CEE3" s="69"/>
      <c r="CEF3" s="69"/>
      <c r="CEG3" s="69"/>
      <c r="CEH3" s="69"/>
      <c r="CEI3" s="69"/>
      <c r="CEJ3" s="69"/>
      <c r="CEK3" s="69"/>
      <c r="CEL3" s="69"/>
      <c r="CEM3" s="69"/>
      <c r="CEN3" s="69"/>
      <c r="CEO3" s="69"/>
      <c r="CEP3" s="69"/>
      <c r="CEQ3" s="69"/>
      <c r="CER3" s="69"/>
      <c r="CES3" s="69"/>
      <c r="CET3" s="69"/>
      <c r="CEU3" s="69"/>
      <c r="CEV3" s="69"/>
      <c r="CEW3" s="69"/>
      <c r="CEX3" s="69"/>
      <c r="CEY3" s="69"/>
      <c r="CEZ3" s="69"/>
      <c r="CFA3" s="69"/>
      <c r="CFB3" s="69"/>
      <c r="CFC3" s="69"/>
      <c r="CFD3" s="69"/>
      <c r="CFE3" s="69"/>
      <c r="CFF3" s="69"/>
      <c r="CFG3" s="69"/>
      <c r="CFH3" s="69"/>
      <c r="CFI3" s="69"/>
      <c r="CFJ3" s="69"/>
      <c r="CFK3" s="69"/>
      <c r="CFL3" s="69"/>
      <c r="CFM3" s="69"/>
      <c r="CFN3" s="69"/>
      <c r="CFO3" s="69"/>
      <c r="CFP3" s="69"/>
      <c r="CFQ3" s="69"/>
      <c r="CFR3" s="69"/>
      <c r="CFS3" s="69"/>
      <c r="CFT3" s="69"/>
      <c r="CFU3" s="69"/>
      <c r="CFV3" s="69"/>
      <c r="CFW3" s="69"/>
      <c r="CFX3" s="69"/>
      <c r="CFY3" s="69"/>
      <c r="CFZ3" s="69"/>
      <c r="CGA3" s="69"/>
      <c r="CGB3" s="69"/>
      <c r="CGC3" s="69"/>
      <c r="CGD3" s="69"/>
      <c r="CGE3" s="69"/>
      <c r="CGF3" s="69"/>
      <c r="CGG3" s="69"/>
      <c r="CGH3" s="69"/>
      <c r="CGI3" s="69"/>
      <c r="CGJ3" s="69"/>
      <c r="CGK3" s="69"/>
      <c r="CGL3" s="69"/>
      <c r="CGM3" s="69"/>
      <c r="CGN3" s="69"/>
      <c r="CGO3" s="69"/>
      <c r="CGP3" s="69"/>
      <c r="CGQ3" s="69"/>
      <c r="CGR3" s="69"/>
      <c r="CGS3" s="69"/>
      <c r="CGT3" s="69"/>
      <c r="CGU3" s="69"/>
      <c r="CGV3" s="69"/>
      <c r="CGW3" s="69"/>
      <c r="CGX3" s="69"/>
      <c r="CGY3" s="69"/>
      <c r="CGZ3" s="69"/>
      <c r="CHA3" s="69"/>
      <c r="CHB3" s="69"/>
      <c r="CHC3" s="69"/>
      <c r="CHD3" s="69"/>
      <c r="CHE3" s="69"/>
      <c r="CHF3" s="69"/>
      <c r="CHG3" s="69"/>
      <c r="CHH3" s="69"/>
      <c r="CHI3" s="69"/>
      <c r="CHJ3" s="69"/>
      <c r="CHK3" s="69"/>
      <c r="CHL3" s="69"/>
      <c r="CHM3" s="69"/>
      <c r="CHN3" s="69"/>
      <c r="CHO3" s="69"/>
      <c r="CHP3" s="69"/>
      <c r="CHQ3" s="69"/>
      <c r="CHR3" s="69"/>
      <c r="CHS3" s="69"/>
      <c r="CHT3" s="69"/>
      <c r="CHU3" s="69"/>
      <c r="CHV3" s="69"/>
      <c r="CHW3" s="69"/>
      <c r="CHX3" s="69"/>
      <c r="CHY3" s="69"/>
      <c r="CHZ3" s="69"/>
      <c r="CIA3" s="69"/>
      <c r="CIB3" s="69"/>
      <c r="CIC3" s="69"/>
      <c r="CID3" s="69"/>
      <c r="CIE3" s="69"/>
      <c r="CIF3" s="69"/>
      <c r="CIG3" s="69"/>
      <c r="CIH3" s="69"/>
      <c r="CII3" s="69"/>
      <c r="CIJ3" s="69"/>
      <c r="CIK3" s="69"/>
      <c r="CIL3" s="69"/>
      <c r="CIM3" s="69"/>
      <c r="CIN3" s="69"/>
      <c r="CIO3" s="69"/>
      <c r="CIP3" s="69"/>
      <c r="CIQ3" s="69"/>
      <c r="CIR3" s="69"/>
      <c r="CIS3" s="69"/>
      <c r="CIT3" s="69"/>
      <c r="CIU3" s="69"/>
      <c r="CIV3" s="69"/>
      <c r="CIW3" s="69"/>
      <c r="CIX3" s="69"/>
      <c r="CIY3" s="69"/>
      <c r="CIZ3" s="69"/>
      <c r="CJA3" s="69"/>
      <c r="CJB3" s="69"/>
      <c r="CJC3" s="69"/>
      <c r="CJD3" s="69"/>
      <c r="CJE3" s="69"/>
      <c r="CJF3" s="69"/>
      <c r="CJG3" s="69"/>
      <c r="CJH3" s="69"/>
      <c r="CJI3" s="69"/>
      <c r="CJJ3" s="69"/>
      <c r="CJK3" s="69"/>
      <c r="CJL3" s="69"/>
      <c r="CJM3" s="69"/>
      <c r="CJN3" s="69"/>
      <c r="CJO3" s="69"/>
      <c r="CJP3" s="69"/>
      <c r="CJQ3" s="69"/>
      <c r="CJR3" s="69"/>
      <c r="CJS3" s="69"/>
      <c r="CJT3" s="69"/>
      <c r="CJU3" s="69"/>
      <c r="CJV3" s="69"/>
      <c r="CJW3" s="69"/>
      <c r="CJX3" s="69"/>
      <c r="CJY3" s="69"/>
      <c r="CJZ3" s="69"/>
      <c r="CKA3" s="69"/>
      <c r="CKB3" s="69"/>
      <c r="CKC3" s="69"/>
      <c r="CKD3" s="69"/>
      <c r="CKE3" s="69"/>
      <c r="CKF3" s="69"/>
      <c r="CKG3" s="69"/>
      <c r="CKH3" s="69"/>
      <c r="CKI3" s="69"/>
      <c r="CKJ3" s="69"/>
      <c r="CKK3" s="69"/>
      <c r="CKL3" s="69"/>
      <c r="CKM3" s="69"/>
      <c r="CKN3" s="69"/>
      <c r="CKO3" s="69"/>
      <c r="CKP3" s="69"/>
      <c r="CKQ3" s="69"/>
      <c r="CKR3" s="69"/>
      <c r="CKS3" s="69"/>
      <c r="CKT3" s="69"/>
      <c r="CKU3" s="69"/>
      <c r="CKV3" s="69"/>
      <c r="CKW3" s="69"/>
      <c r="CKX3" s="69"/>
      <c r="CKY3" s="69"/>
      <c r="CKZ3" s="69"/>
      <c r="CLA3" s="69"/>
      <c r="CLB3" s="69"/>
      <c r="CLC3" s="69"/>
      <c r="CLD3" s="69"/>
      <c r="CLE3" s="69"/>
      <c r="CLF3" s="69"/>
      <c r="CLG3" s="69"/>
      <c r="CLH3" s="69"/>
      <c r="CLI3" s="69"/>
      <c r="CLJ3" s="69"/>
      <c r="CLK3" s="69"/>
      <c r="CLL3" s="69"/>
      <c r="CLM3" s="69"/>
      <c r="CLN3" s="69"/>
      <c r="CLO3" s="69"/>
      <c r="CLP3" s="69"/>
      <c r="CLQ3" s="69"/>
      <c r="CLR3" s="69"/>
      <c r="CLS3" s="69"/>
      <c r="CLT3" s="69"/>
      <c r="CLU3" s="69"/>
      <c r="CLV3" s="69"/>
      <c r="CLW3" s="69"/>
      <c r="CLX3" s="69"/>
      <c r="CLY3" s="69"/>
      <c r="CLZ3" s="69"/>
      <c r="CMA3" s="69"/>
      <c r="CMB3" s="69"/>
      <c r="CMC3" s="69"/>
      <c r="CMD3" s="69"/>
      <c r="CME3" s="69"/>
      <c r="CMF3" s="69"/>
      <c r="CMG3" s="69"/>
      <c r="CMH3" s="69"/>
      <c r="CMI3" s="69"/>
      <c r="CMJ3" s="69"/>
      <c r="CMK3" s="69"/>
      <c r="CML3" s="69"/>
      <c r="CMM3" s="69"/>
      <c r="CMN3" s="69"/>
      <c r="CMO3" s="69"/>
      <c r="CMP3" s="69"/>
      <c r="CMQ3" s="69"/>
      <c r="CMR3" s="69"/>
      <c r="CMS3" s="69"/>
      <c r="CMT3" s="69"/>
      <c r="CMU3" s="69"/>
      <c r="CMV3" s="69"/>
      <c r="CMW3" s="69"/>
      <c r="CMX3" s="69"/>
      <c r="CMY3" s="69"/>
      <c r="CMZ3" s="69"/>
      <c r="CNA3" s="69"/>
      <c r="CNB3" s="69"/>
      <c r="CNC3" s="69"/>
      <c r="CND3" s="69"/>
      <c r="CNE3" s="69"/>
      <c r="CNF3" s="69"/>
      <c r="CNG3" s="69"/>
      <c r="CNH3" s="69"/>
      <c r="CNI3" s="69"/>
      <c r="CNJ3" s="69"/>
      <c r="CNK3" s="69"/>
      <c r="CNL3" s="69"/>
      <c r="CNM3" s="69"/>
      <c r="CNN3" s="69"/>
      <c r="CNO3" s="69"/>
      <c r="CNP3" s="69"/>
      <c r="CNQ3" s="69"/>
      <c r="CNR3" s="69"/>
      <c r="CNS3" s="69"/>
      <c r="CNT3" s="69"/>
      <c r="CNU3" s="69"/>
      <c r="CNV3" s="69"/>
      <c r="CNW3" s="69"/>
      <c r="CNX3" s="69"/>
      <c r="CNY3" s="69"/>
      <c r="CNZ3" s="69"/>
      <c r="COA3" s="69"/>
      <c r="COB3" s="69"/>
      <c r="COC3" s="69"/>
      <c r="COD3" s="69"/>
      <c r="COE3" s="69"/>
      <c r="COF3" s="69"/>
      <c r="COG3" s="69"/>
      <c r="COH3" s="69"/>
      <c r="COI3" s="69"/>
      <c r="COJ3" s="69"/>
      <c r="COK3" s="69"/>
      <c r="COL3" s="69"/>
      <c r="COM3" s="69"/>
      <c r="CON3" s="69"/>
      <c r="COO3" s="69"/>
      <c r="COP3" s="69"/>
      <c r="COQ3" s="69"/>
      <c r="COR3" s="69"/>
      <c r="COS3" s="69"/>
      <c r="COT3" s="69"/>
      <c r="COU3" s="69"/>
      <c r="COV3" s="69"/>
      <c r="COW3" s="69"/>
      <c r="COX3" s="69"/>
      <c r="COY3" s="69"/>
      <c r="COZ3" s="69"/>
      <c r="CPA3" s="69"/>
      <c r="CPB3" s="69"/>
      <c r="CPC3" s="69"/>
      <c r="CPD3" s="69"/>
      <c r="CPE3" s="69"/>
      <c r="CPF3" s="69"/>
      <c r="CPG3" s="69"/>
      <c r="CPH3" s="69"/>
      <c r="CPI3" s="69"/>
      <c r="CPJ3" s="69"/>
      <c r="CPK3" s="69"/>
      <c r="CPL3" s="69"/>
      <c r="CPM3" s="69"/>
      <c r="CPN3" s="69"/>
      <c r="CPO3" s="69"/>
      <c r="CPP3" s="69"/>
      <c r="CPQ3" s="69"/>
      <c r="CPR3" s="69"/>
      <c r="CPS3" s="69"/>
      <c r="CPT3" s="69"/>
      <c r="CPU3" s="69"/>
      <c r="CPV3" s="69"/>
      <c r="CPW3" s="69"/>
      <c r="CPX3" s="69"/>
      <c r="CPY3" s="69"/>
      <c r="CPZ3" s="69"/>
      <c r="CQA3" s="69"/>
      <c r="CQB3" s="69"/>
      <c r="CQC3" s="69"/>
      <c r="CQD3" s="69"/>
      <c r="CQE3" s="69"/>
      <c r="CQF3" s="69"/>
      <c r="CQG3" s="69"/>
      <c r="CQH3" s="69"/>
      <c r="CQI3" s="69"/>
      <c r="CQJ3" s="69"/>
      <c r="CQK3" s="69"/>
      <c r="CQL3" s="69"/>
      <c r="CQM3" s="69"/>
      <c r="CQN3" s="69"/>
      <c r="CQO3" s="69"/>
      <c r="CQP3" s="69"/>
      <c r="CQQ3" s="69"/>
      <c r="CQR3" s="69"/>
      <c r="CQS3" s="69"/>
      <c r="CQT3" s="69"/>
      <c r="CQU3" s="69"/>
      <c r="CQV3" s="69"/>
      <c r="CQW3" s="69"/>
      <c r="CQX3" s="69"/>
      <c r="CQY3" s="69"/>
      <c r="CQZ3" s="69"/>
      <c r="CRA3" s="69"/>
      <c r="CRB3" s="69"/>
      <c r="CRC3" s="69"/>
      <c r="CRD3" s="69"/>
      <c r="CRE3" s="69"/>
      <c r="CRF3" s="69"/>
      <c r="CRG3" s="69"/>
      <c r="CRH3" s="69"/>
      <c r="CRI3" s="69"/>
      <c r="CRJ3" s="69"/>
      <c r="CRK3" s="69"/>
      <c r="CRL3" s="69"/>
      <c r="CRM3" s="69"/>
      <c r="CRN3" s="69"/>
      <c r="CRO3" s="69"/>
      <c r="CRP3" s="69"/>
      <c r="CRQ3" s="69"/>
      <c r="CRR3" s="69"/>
      <c r="CRS3" s="69"/>
      <c r="CRT3" s="69"/>
      <c r="CRU3" s="69"/>
      <c r="CRV3" s="69"/>
      <c r="CRW3" s="69"/>
      <c r="CRX3" s="69"/>
      <c r="CRY3" s="69"/>
      <c r="CRZ3" s="69"/>
      <c r="CSA3" s="69"/>
      <c r="CSB3" s="69"/>
      <c r="CSC3" s="69"/>
      <c r="CSD3" s="69"/>
      <c r="CSE3" s="69"/>
      <c r="CSF3" s="69"/>
      <c r="CSG3" s="69"/>
      <c r="CSH3" s="69"/>
      <c r="CSI3" s="69"/>
      <c r="CSJ3" s="69"/>
      <c r="CSK3" s="69"/>
      <c r="CSL3" s="69"/>
      <c r="CSM3" s="69"/>
      <c r="CSN3" s="69"/>
      <c r="CSO3" s="69"/>
      <c r="CSP3" s="69"/>
      <c r="CSQ3" s="69"/>
      <c r="CSR3" s="69"/>
      <c r="CSS3" s="69"/>
      <c r="CST3" s="69"/>
      <c r="CSU3" s="69"/>
      <c r="CSV3" s="69"/>
      <c r="CSW3" s="69"/>
      <c r="CSX3" s="69"/>
      <c r="CSY3" s="69"/>
      <c r="CSZ3" s="69"/>
      <c r="CTA3" s="69"/>
      <c r="CTB3" s="69"/>
      <c r="CTC3" s="69"/>
      <c r="CTD3" s="69"/>
      <c r="CTE3" s="69"/>
      <c r="CTF3" s="69"/>
      <c r="CTG3" s="69"/>
      <c r="CTH3" s="69"/>
      <c r="CTI3" s="69"/>
      <c r="CTJ3" s="69"/>
      <c r="CTK3" s="69"/>
      <c r="CTL3" s="69"/>
      <c r="CTM3" s="69"/>
      <c r="CTN3" s="69"/>
      <c r="CTO3" s="69"/>
      <c r="CTP3" s="69"/>
      <c r="CTQ3" s="69"/>
      <c r="CTR3" s="69"/>
      <c r="CTS3" s="69"/>
      <c r="CTT3" s="69"/>
      <c r="CTU3" s="69"/>
      <c r="CTV3" s="69"/>
      <c r="CTW3" s="69"/>
      <c r="CTX3" s="69"/>
      <c r="CTY3" s="69"/>
      <c r="CTZ3" s="69"/>
      <c r="CUA3" s="69"/>
      <c r="CUB3" s="69"/>
      <c r="CUC3" s="69"/>
      <c r="CUD3" s="69"/>
      <c r="CUE3" s="69"/>
      <c r="CUF3" s="69"/>
      <c r="CUG3" s="69"/>
      <c r="CUH3" s="69"/>
      <c r="CUI3" s="69"/>
      <c r="CUJ3" s="69"/>
      <c r="CUK3" s="69"/>
      <c r="CUL3" s="69"/>
      <c r="CUM3" s="69"/>
      <c r="CUN3" s="69"/>
      <c r="CUO3" s="69"/>
      <c r="CUP3" s="69"/>
      <c r="CUQ3" s="69"/>
      <c r="CUR3" s="69"/>
      <c r="CUS3" s="69"/>
      <c r="CUT3" s="69"/>
      <c r="CUU3" s="69"/>
      <c r="CUV3" s="69"/>
      <c r="CUW3" s="69"/>
      <c r="CUX3" s="69"/>
      <c r="CUY3" s="69"/>
      <c r="CUZ3" s="69"/>
      <c r="CVA3" s="69"/>
      <c r="CVB3" s="69"/>
      <c r="CVC3" s="69"/>
      <c r="CVD3" s="69"/>
      <c r="CVE3" s="69"/>
      <c r="CVF3" s="69"/>
      <c r="CVG3" s="69"/>
      <c r="CVH3" s="69"/>
      <c r="CVI3" s="69"/>
      <c r="CVJ3" s="69"/>
      <c r="CVK3" s="69"/>
      <c r="CVL3" s="69"/>
      <c r="CVM3" s="69"/>
      <c r="CVN3" s="69"/>
      <c r="CVO3" s="69"/>
      <c r="CVP3" s="69"/>
      <c r="CVQ3" s="69"/>
      <c r="CVR3" s="69"/>
      <c r="CVS3" s="69"/>
      <c r="CVT3" s="69"/>
      <c r="CVU3" s="69"/>
      <c r="CVV3" s="69"/>
      <c r="CVW3" s="69"/>
      <c r="CVX3" s="69"/>
      <c r="CVY3" s="69"/>
      <c r="CVZ3" s="69"/>
      <c r="CWA3" s="69"/>
      <c r="CWB3" s="69"/>
      <c r="CWC3" s="69"/>
      <c r="CWD3" s="69"/>
      <c r="CWE3" s="69"/>
      <c r="CWF3" s="69"/>
      <c r="CWG3" s="69"/>
      <c r="CWH3" s="69"/>
      <c r="CWI3" s="69"/>
      <c r="CWJ3" s="69"/>
      <c r="CWK3" s="69"/>
      <c r="CWL3" s="69"/>
      <c r="CWM3" s="69"/>
      <c r="CWN3" s="69"/>
      <c r="CWO3" s="69"/>
      <c r="CWP3" s="69"/>
      <c r="CWQ3" s="69"/>
      <c r="CWR3" s="69"/>
      <c r="CWS3" s="69"/>
      <c r="CWT3" s="69"/>
      <c r="CWU3" s="69"/>
      <c r="CWV3" s="69"/>
      <c r="CWW3" s="69"/>
      <c r="CWX3" s="69"/>
      <c r="CWY3" s="69"/>
      <c r="CWZ3" s="69"/>
      <c r="CXA3" s="69"/>
      <c r="CXB3" s="69"/>
      <c r="CXC3" s="69"/>
      <c r="CXD3" s="69"/>
      <c r="CXE3" s="69"/>
      <c r="CXF3" s="69"/>
      <c r="CXG3" s="69"/>
      <c r="CXH3" s="69"/>
      <c r="CXI3" s="69"/>
      <c r="CXJ3" s="69"/>
      <c r="CXK3" s="69"/>
      <c r="CXL3" s="69"/>
      <c r="CXM3" s="69"/>
      <c r="CXN3" s="69"/>
      <c r="CXO3" s="69"/>
      <c r="CXP3" s="69"/>
      <c r="CXQ3" s="69"/>
      <c r="CXR3" s="69"/>
      <c r="CXS3" s="69"/>
      <c r="CXT3" s="69"/>
      <c r="CXU3" s="69"/>
      <c r="CXV3" s="69"/>
      <c r="CXW3" s="69"/>
      <c r="CXX3" s="69"/>
      <c r="CXY3" s="69"/>
      <c r="CXZ3" s="69"/>
      <c r="CYA3" s="69"/>
      <c r="CYB3" s="69"/>
      <c r="CYC3" s="69"/>
      <c r="CYD3" s="69"/>
      <c r="CYE3" s="69"/>
      <c r="CYF3" s="69"/>
      <c r="CYG3" s="69"/>
      <c r="CYH3" s="69"/>
      <c r="CYI3" s="69"/>
      <c r="CYJ3" s="69"/>
      <c r="CYK3" s="69"/>
      <c r="CYL3" s="69"/>
      <c r="CYM3" s="69"/>
      <c r="CYN3" s="69"/>
      <c r="CYO3" s="69"/>
      <c r="CYP3" s="69"/>
      <c r="CYQ3" s="69"/>
      <c r="CYR3" s="69"/>
      <c r="CYS3" s="69"/>
      <c r="CYT3" s="69"/>
      <c r="CYU3" s="69"/>
      <c r="CYV3" s="69"/>
      <c r="CYW3" s="69"/>
      <c r="CYX3" s="69"/>
      <c r="CYY3" s="69"/>
      <c r="CYZ3" s="69"/>
      <c r="CZA3" s="69"/>
      <c r="CZB3" s="69"/>
      <c r="CZC3" s="69"/>
      <c r="CZD3" s="69"/>
      <c r="CZE3" s="69"/>
      <c r="CZF3" s="69"/>
      <c r="CZG3" s="69"/>
      <c r="CZH3" s="69"/>
      <c r="CZI3" s="69"/>
      <c r="CZJ3" s="69"/>
      <c r="CZK3" s="69"/>
      <c r="CZL3" s="69"/>
      <c r="CZM3" s="69"/>
      <c r="CZN3" s="69"/>
      <c r="CZO3" s="69"/>
      <c r="CZP3" s="69"/>
      <c r="CZQ3" s="69"/>
      <c r="CZR3" s="69"/>
      <c r="CZS3" s="69"/>
      <c r="CZT3" s="69"/>
      <c r="CZU3" s="69"/>
      <c r="CZV3" s="69"/>
      <c r="CZW3" s="69"/>
      <c r="CZX3" s="69"/>
      <c r="CZY3" s="69"/>
      <c r="CZZ3" s="69"/>
      <c r="DAA3" s="69"/>
      <c r="DAB3" s="69"/>
      <c r="DAC3" s="69"/>
      <c r="DAD3" s="69"/>
      <c r="DAE3" s="69"/>
      <c r="DAF3" s="69"/>
      <c r="DAG3" s="69"/>
      <c r="DAH3" s="69"/>
      <c r="DAI3" s="69"/>
      <c r="DAJ3" s="69"/>
      <c r="DAK3" s="69"/>
      <c r="DAL3" s="69"/>
      <c r="DAM3" s="69"/>
      <c r="DAN3" s="69"/>
      <c r="DAO3" s="69"/>
      <c r="DAP3" s="69"/>
      <c r="DAQ3" s="69"/>
      <c r="DAR3" s="69"/>
      <c r="DAS3" s="69"/>
      <c r="DAT3" s="69"/>
      <c r="DAU3" s="69"/>
      <c r="DAV3" s="69"/>
      <c r="DAW3" s="69"/>
      <c r="DAX3" s="69"/>
      <c r="DAY3" s="69"/>
      <c r="DAZ3" s="69"/>
      <c r="DBA3" s="69"/>
      <c r="DBB3" s="69"/>
      <c r="DBC3" s="69"/>
      <c r="DBD3" s="69"/>
      <c r="DBE3" s="69"/>
      <c r="DBF3" s="69"/>
      <c r="DBG3" s="69"/>
      <c r="DBH3" s="69"/>
      <c r="DBI3" s="69"/>
      <c r="DBJ3" s="69"/>
      <c r="DBK3" s="69"/>
      <c r="DBL3" s="69"/>
      <c r="DBM3" s="69"/>
      <c r="DBN3" s="69"/>
      <c r="DBO3" s="69"/>
      <c r="DBP3" s="69"/>
      <c r="DBQ3" s="69"/>
      <c r="DBR3" s="69"/>
      <c r="DBS3" s="69"/>
      <c r="DBT3" s="69"/>
      <c r="DBU3" s="69"/>
      <c r="DBV3" s="69"/>
      <c r="DBW3" s="69"/>
      <c r="DBX3" s="69"/>
      <c r="DBY3" s="69"/>
      <c r="DBZ3" s="69"/>
      <c r="DCA3" s="69"/>
      <c r="DCB3" s="69"/>
      <c r="DCC3" s="69"/>
      <c r="DCD3" s="69"/>
      <c r="DCE3" s="69"/>
      <c r="DCF3" s="69"/>
      <c r="DCG3" s="69"/>
      <c r="DCH3" s="69"/>
      <c r="DCI3" s="69"/>
      <c r="DCJ3" s="69"/>
      <c r="DCK3" s="69"/>
      <c r="DCL3" s="69"/>
      <c r="DCM3" s="69"/>
      <c r="DCN3" s="69"/>
      <c r="DCO3" s="69"/>
      <c r="DCP3" s="69"/>
      <c r="DCQ3" s="69"/>
      <c r="DCR3" s="69"/>
      <c r="DCS3" s="69"/>
      <c r="DCT3" s="69"/>
      <c r="DCU3" s="69"/>
      <c r="DCV3" s="69"/>
      <c r="DCW3" s="69"/>
      <c r="DCX3" s="69"/>
      <c r="DCY3" s="69"/>
      <c r="DCZ3" s="69"/>
      <c r="DDA3" s="69"/>
      <c r="DDB3" s="69"/>
      <c r="DDC3" s="69"/>
      <c r="DDD3" s="69"/>
      <c r="DDE3" s="69"/>
      <c r="DDF3" s="69"/>
      <c r="DDG3" s="69"/>
      <c r="DDH3" s="69"/>
      <c r="DDI3" s="69"/>
      <c r="DDJ3" s="69"/>
      <c r="DDK3" s="69"/>
      <c r="DDL3" s="69"/>
      <c r="DDM3" s="69"/>
      <c r="DDN3" s="69"/>
      <c r="DDO3" s="69"/>
      <c r="DDP3" s="69"/>
      <c r="DDQ3" s="69"/>
      <c r="DDR3" s="69"/>
      <c r="DDS3" s="69"/>
      <c r="DDT3" s="69"/>
      <c r="DDU3" s="69"/>
      <c r="DDV3" s="69"/>
      <c r="DDW3" s="69"/>
      <c r="DDX3" s="69"/>
      <c r="DDY3" s="69"/>
      <c r="DDZ3" s="69"/>
      <c r="DEA3" s="69"/>
      <c r="DEB3" s="69"/>
      <c r="DEC3" s="69"/>
      <c r="DED3" s="69"/>
      <c r="DEE3" s="69"/>
      <c r="DEF3" s="69"/>
      <c r="DEG3" s="69"/>
      <c r="DEH3" s="69"/>
      <c r="DEI3" s="69"/>
      <c r="DEJ3" s="69"/>
      <c r="DEK3" s="69"/>
      <c r="DEL3" s="69"/>
      <c r="DEM3" s="69"/>
      <c r="DEN3" s="69"/>
      <c r="DEO3" s="69"/>
      <c r="DEP3" s="69"/>
      <c r="DEQ3" s="69"/>
      <c r="DER3" s="69"/>
      <c r="DES3" s="69"/>
      <c r="DET3" s="69"/>
      <c r="DEU3" s="69"/>
      <c r="DEV3" s="69"/>
      <c r="DEW3" s="69"/>
      <c r="DEX3" s="69"/>
      <c r="DEY3" s="69"/>
      <c r="DEZ3" s="69"/>
      <c r="DFA3" s="69"/>
      <c r="DFB3" s="69"/>
      <c r="DFC3" s="69"/>
      <c r="DFD3" s="69"/>
      <c r="DFE3" s="69"/>
      <c r="DFF3" s="69"/>
      <c r="DFG3" s="69"/>
      <c r="DFH3" s="69"/>
      <c r="DFI3" s="69"/>
      <c r="DFJ3" s="69"/>
      <c r="DFK3" s="69"/>
      <c r="DFL3" s="69"/>
      <c r="DFM3" s="69"/>
      <c r="DFN3" s="69"/>
      <c r="DFO3" s="69"/>
      <c r="DFP3" s="69"/>
      <c r="DFQ3" s="69"/>
      <c r="DFR3" s="69"/>
      <c r="DFS3" s="69"/>
      <c r="DFT3" s="69"/>
      <c r="DFU3" s="69"/>
      <c r="DFV3" s="69"/>
      <c r="DFW3" s="69"/>
      <c r="DFX3" s="69"/>
      <c r="DFY3" s="69"/>
      <c r="DFZ3" s="69"/>
      <c r="DGA3" s="69"/>
      <c r="DGB3" s="69"/>
      <c r="DGC3" s="69"/>
      <c r="DGD3" s="69"/>
      <c r="DGE3" s="69"/>
      <c r="DGF3" s="69"/>
      <c r="DGG3" s="69"/>
      <c r="DGH3" s="69"/>
      <c r="DGI3" s="69"/>
      <c r="DGJ3" s="69"/>
      <c r="DGK3" s="69"/>
      <c r="DGL3" s="69"/>
      <c r="DGM3" s="69"/>
      <c r="DGN3" s="69"/>
      <c r="DGO3" s="69"/>
      <c r="DGP3" s="69"/>
      <c r="DGQ3" s="69"/>
      <c r="DGR3" s="69"/>
      <c r="DGS3" s="69"/>
      <c r="DGT3" s="69"/>
      <c r="DGU3" s="69"/>
      <c r="DGV3" s="69"/>
      <c r="DGW3" s="69"/>
      <c r="DGX3" s="69"/>
      <c r="DGY3" s="69"/>
      <c r="DGZ3" s="69"/>
      <c r="DHA3" s="69"/>
      <c r="DHB3" s="69"/>
      <c r="DHC3" s="69"/>
      <c r="DHD3" s="69"/>
      <c r="DHE3" s="69"/>
      <c r="DHF3" s="69"/>
      <c r="DHG3" s="69"/>
      <c r="DHH3" s="69"/>
      <c r="DHI3" s="69"/>
      <c r="DHJ3" s="69"/>
      <c r="DHK3" s="69"/>
      <c r="DHL3" s="69"/>
      <c r="DHM3" s="69"/>
      <c r="DHN3" s="69"/>
      <c r="DHO3" s="69"/>
      <c r="DHP3" s="69"/>
      <c r="DHQ3" s="69"/>
      <c r="DHR3" s="69"/>
      <c r="DHS3" s="69"/>
      <c r="DHT3" s="69"/>
      <c r="DHU3" s="69"/>
      <c r="DHV3" s="69"/>
      <c r="DHW3" s="69"/>
      <c r="DHX3" s="69"/>
      <c r="DHY3" s="69"/>
      <c r="DHZ3" s="69"/>
      <c r="DIA3" s="69"/>
      <c r="DIB3" s="69"/>
      <c r="DIC3" s="69"/>
      <c r="DID3" s="69"/>
      <c r="DIE3" s="69"/>
      <c r="DIF3" s="69"/>
      <c r="DIG3" s="69"/>
      <c r="DIH3" s="69"/>
      <c r="DII3" s="69"/>
      <c r="DIJ3" s="69"/>
      <c r="DIK3" s="69"/>
      <c r="DIL3" s="69"/>
      <c r="DIM3" s="69"/>
      <c r="DIN3" s="69"/>
      <c r="DIO3" s="69"/>
      <c r="DIP3" s="69"/>
      <c r="DIQ3" s="69"/>
      <c r="DIR3" s="69"/>
      <c r="DIS3" s="69"/>
      <c r="DIT3" s="69"/>
      <c r="DIU3" s="69"/>
      <c r="DIV3" s="69"/>
      <c r="DIW3" s="69"/>
      <c r="DIX3" s="69"/>
      <c r="DIY3" s="69"/>
      <c r="DIZ3" s="69"/>
      <c r="DJA3" s="69"/>
      <c r="DJB3" s="69"/>
      <c r="DJC3" s="69"/>
      <c r="DJD3" s="69"/>
      <c r="DJE3" s="69"/>
      <c r="DJF3" s="69"/>
      <c r="DJG3" s="69"/>
      <c r="DJH3" s="69"/>
      <c r="DJI3" s="69"/>
      <c r="DJJ3" s="69"/>
      <c r="DJK3" s="69"/>
      <c r="DJL3" s="69"/>
      <c r="DJM3" s="69"/>
      <c r="DJN3" s="69"/>
      <c r="DJO3" s="69"/>
      <c r="DJP3" s="69"/>
      <c r="DJQ3" s="69"/>
      <c r="DJR3" s="69"/>
      <c r="DJS3" s="69"/>
      <c r="DJT3" s="69"/>
      <c r="DJU3" s="69"/>
      <c r="DJV3" s="69"/>
      <c r="DJW3" s="69"/>
      <c r="DJX3" s="69"/>
      <c r="DJY3" s="69"/>
      <c r="DJZ3" s="69"/>
      <c r="DKA3" s="69"/>
      <c r="DKB3" s="69"/>
      <c r="DKC3" s="69"/>
      <c r="DKD3" s="69"/>
      <c r="DKE3" s="69"/>
      <c r="DKF3" s="69"/>
      <c r="DKG3" s="69"/>
      <c r="DKH3" s="69"/>
      <c r="DKI3" s="69"/>
      <c r="DKJ3" s="69"/>
      <c r="DKK3" s="69"/>
      <c r="DKL3" s="69"/>
      <c r="DKM3" s="69"/>
      <c r="DKN3" s="69"/>
      <c r="DKO3" s="69"/>
      <c r="DKP3" s="69"/>
      <c r="DKQ3" s="69"/>
      <c r="DKR3" s="69"/>
      <c r="DKS3" s="69"/>
      <c r="DKT3" s="69"/>
      <c r="DKU3" s="69"/>
      <c r="DKV3" s="69"/>
      <c r="DKW3" s="69"/>
      <c r="DKX3" s="69"/>
      <c r="DKY3" s="69"/>
      <c r="DKZ3" s="69"/>
      <c r="DLA3" s="69"/>
      <c r="DLB3" s="69"/>
      <c r="DLC3" s="69"/>
      <c r="DLD3" s="69"/>
      <c r="DLE3" s="69"/>
      <c r="DLF3" s="69"/>
      <c r="DLG3" s="69"/>
      <c r="DLH3" s="69"/>
      <c r="DLI3" s="69"/>
      <c r="DLJ3" s="69"/>
      <c r="DLK3" s="69"/>
      <c r="DLL3" s="69"/>
      <c r="DLM3" s="69"/>
      <c r="DLN3" s="69"/>
      <c r="DLO3" s="69"/>
      <c r="DLP3" s="69"/>
      <c r="DLQ3" s="69"/>
      <c r="DLR3" s="69"/>
      <c r="DLS3" s="69"/>
      <c r="DLT3" s="69"/>
      <c r="DLU3" s="69"/>
      <c r="DLV3" s="69"/>
      <c r="DLW3" s="69"/>
      <c r="DLX3" s="69"/>
      <c r="DLY3" s="69"/>
      <c r="DLZ3" s="69"/>
      <c r="DMA3" s="69"/>
      <c r="DMB3" s="69"/>
      <c r="DMC3" s="69"/>
      <c r="DMD3" s="69"/>
      <c r="DME3" s="69"/>
      <c r="DMF3" s="69"/>
      <c r="DMG3" s="69"/>
      <c r="DMH3" s="69"/>
      <c r="DMI3" s="69"/>
      <c r="DMJ3" s="69"/>
      <c r="DMK3" s="69"/>
      <c r="DML3" s="69"/>
      <c r="DMM3" s="69"/>
      <c r="DMN3" s="69"/>
      <c r="DMO3" s="69"/>
      <c r="DMP3" s="69"/>
      <c r="DMQ3" s="69"/>
      <c r="DMR3" s="69"/>
      <c r="DMS3" s="69"/>
      <c r="DMT3" s="69"/>
      <c r="DMU3" s="69"/>
      <c r="DMV3" s="69"/>
      <c r="DMW3" s="69"/>
      <c r="DMX3" s="69"/>
      <c r="DMY3" s="69"/>
      <c r="DMZ3" s="69"/>
      <c r="DNA3" s="69"/>
      <c r="DNB3" s="69"/>
      <c r="DNC3" s="69"/>
      <c r="DND3" s="69"/>
      <c r="DNE3" s="69"/>
      <c r="DNF3" s="69"/>
      <c r="DNG3" s="69"/>
      <c r="DNH3" s="69"/>
      <c r="DNI3" s="69"/>
      <c r="DNJ3" s="69"/>
      <c r="DNK3" s="69"/>
      <c r="DNL3" s="69"/>
      <c r="DNM3" s="69"/>
      <c r="DNN3" s="69"/>
      <c r="DNO3" s="69"/>
      <c r="DNP3" s="69"/>
      <c r="DNQ3" s="69"/>
      <c r="DNR3" s="69"/>
      <c r="DNS3" s="69"/>
      <c r="DNT3" s="69"/>
      <c r="DNU3" s="69"/>
      <c r="DNV3" s="69"/>
      <c r="DNW3" s="69"/>
      <c r="DNX3" s="69"/>
      <c r="DNY3" s="69"/>
      <c r="DNZ3" s="69"/>
      <c r="DOA3" s="69"/>
      <c r="DOB3" s="69"/>
      <c r="DOC3" s="69"/>
      <c r="DOD3" s="69"/>
      <c r="DOE3" s="69"/>
      <c r="DOF3" s="69"/>
      <c r="DOG3" s="69"/>
      <c r="DOH3" s="69"/>
      <c r="DOI3" s="69"/>
      <c r="DOJ3" s="69"/>
      <c r="DOK3" s="69"/>
      <c r="DOL3" s="69"/>
      <c r="DOM3" s="69"/>
      <c r="DON3" s="69"/>
      <c r="DOO3" s="69"/>
      <c r="DOP3" s="69"/>
      <c r="DOQ3" s="69"/>
      <c r="DOR3" s="69"/>
      <c r="DOS3" s="69"/>
      <c r="DOT3" s="69"/>
      <c r="DOU3" s="69"/>
      <c r="DOV3" s="69"/>
      <c r="DOW3" s="69"/>
      <c r="DOX3" s="69"/>
      <c r="DOY3" s="69"/>
      <c r="DOZ3" s="69"/>
      <c r="DPA3" s="69"/>
      <c r="DPB3" s="69"/>
      <c r="DPC3" s="69"/>
      <c r="DPD3" s="69"/>
      <c r="DPE3" s="69"/>
      <c r="DPF3" s="69"/>
      <c r="DPG3" s="69"/>
      <c r="DPH3" s="69"/>
      <c r="DPI3" s="69"/>
      <c r="DPJ3" s="69"/>
      <c r="DPK3" s="69"/>
      <c r="DPL3" s="69"/>
      <c r="DPM3" s="69"/>
      <c r="DPN3" s="69"/>
      <c r="DPO3" s="69"/>
      <c r="DPP3" s="69"/>
      <c r="DPQ3" s="69"/>
      <c r="DPR3" s="69"/>
      <c r="DPS3" s="69"/>
      <c r="DPT3" s="69"/>
      <c r="DPU3" s="69"/>
      <c r="DPV3" s="69"/>
      <c r="DPW3" s="69"/>
      <c r="DPX3" s="69"/>
      <c r="DPY3" s="69"/>
      <c r="DPZ3" s="69"/>
      <c r="DQA3" s="69"/>
      <c r="DQB3" s="69"/>
      <c r="DQC3" s="69"/>
      <c r="DQD3" s="69"/>
      <c r="DQE3" s="69"/>
      <c r="DQF3" s="69"/>
      <c r="DQG3" s="69"/>
      <c r="DQH3" s="69"/>
      <c r="DQI3" s="69"/>
      <c r="DQJ3" s="69"/>
      <c r="DQK3" s="69"/>
      <c r="DQL3" s="69"/>
      <c r="DQM3" s="69"/>
      <c r="DQN3" s="69"/>
      <c r="DQO3" s="69"/>
      <c r="DQP3" s="69"/>
      <c r="DQQ3" s="69"/>
      <c r="DQR3" s="69"/>
      <c r="DQS3" s="69"/>
      <c r="DQT3" s="69"/>
      <c r="DQU3" s="69"/>
      <c r="DQV3" s="69"/>
      <c r="DQW3" s="69"/>
      <c r="DQX3" s="69"/>
      <c r="DQY3" s="69"/>
      <c r="DQZ3" s="69"/>
      <c r="DRA3" s="69"/>
      <c r="DRB3" s="69"/>
      <c r="DRC3" s="69"/>
      <c r="DRD3" s="69"/>
      <c r="DRE3" s="69"/>
      <c r="DRF3" s="69"/>
      <c r="DRG3" s="69"/>
      <c r="DRH3" s="69"/>
      <c r="DRI3" s="69"/>
      <c r="DRJ3" s="69"/>
      <c r="DRK3" s="69"/>
      <c r="DRL3" s="69"/>
      <c r="DRM3" s="69"/>
      <c r="DRN3" s="69"/>
      <c r="DRO3" s="69"/>
      <c r="DRP3" s="69"/>
      <c r="DRQ3" s="69"/>
      <c r="DRR3" s="69"/>
      <c r="DRS3" s="69"/>
      <c r="DRT3" s="69"/>
      <c r="DRU3" s="69"/>
      <c r="DRV3" s="69"/>
      <c r="DRW3" s="69"/>
      <c r="DRX3" s="69"/>
      <c r="DRY3" s="69"/>
      <c r="DRZ3" s="69"/>
      <c r="DSA3" s="69"/>
      <c r="DSB3" s="69"/>
      <c r="DSC3" s="69"/>
      <c r="DSD3" s="69"/>
      <c r="DSE3" s="69"/>
      <c r="DSF3" s="69"/>
      <c r="DSG3" s="69"/>
      <c r="DSH3" s="69"/>
      <c r="DSI3" s="69"/>
      <c r="DSJ3" s="69"/>
      <c r="DSK3" s="69"/>
      <c r="DSL3" s="69"/>
      <c r="DSM3" s="69"/>
      <c r="DSN3" s="69"/>
      <c r="DSO3" s="69"/>
      <c r="DSP3" s="69"/>
      <c r="DSQ3" s="69"/>
      <c r="DSR3" s="69"/>
      <c r="DSS3" s="69"/>
      <c r="DST3" s="69"/>
      <c r="DSU3" s="69"/>
      <c r="DSV3" s="69"/>
      <c r="DSW3" s="69"/>
      <c r="DSX3" s="69"/>
      <c r="DSY3" s="69"/>
      <c r="DSZ3" s="69"/>
      <c r="DTA3" s="69"/>
      <c r="DTB3" s="69"/>
      <c r="DTC3" s="69"/>
      <c r="DTD3" s="69"/>
      <c r="DTE3" s="69"/>
      <c r="DTF3" s="69"/>
      <c r="DTG3" s="69"/>
      <c r="DTH3" s="69"/>
      <c r="DTI3" s="69"/>
      <c r="DTJ3" s="69"/>
      <c r="DTK3" s="69"/>
      <c r="DTL3" s="69"/>
      <c r="DTM3" s="69"/>
      <c r="DTN3" s="69"/>
      <c r="DTO3" s="69"/>
      <c r="DTP3" s="69"/>
      <c r="DTQ3" s="69"/>
      <c r="DTR3" s="69"/>
      <c r="DTS3" s="69"/>
      <c r="DTT3" s="69"/>
      <c r="DTU3" s="69"/>
      <c r="DTV3" s="69"/>
      <c r="DTW3" s="69"/>
      <c r="DTX3" s="69"/>
      <c r="DTY3" s="69"/>
      <c r="DTZ3" s="69"/>
      <c r="DUA3" s="69"/>
      <c r="DUB3" s="69"/>
      <c r="DUC3" s="69"/>
      <c r="DUD3" s="69"/>
      <c r="DUE3" s="69"/>
      <c r="DUF3" s="69"/>
      <c r="DUG3" s="69"/>
      <c r="DUH3" s="69"/>
      <c r="DUI3" s="69"/>
      <c r="DUJ3" s="69"/>
      <c r="DUK3" s="69"/>
      <c r="DUL3" s="69"/>
      <c r="DUM3" s="69"/>
      <c r="DUN3" s="69"/>
      <c r="DUO3" s="69"/>
      <c r="DUP3" s="69"/>
      <c r="DUQ3" s="69"/>
      <c r="DUR3" s="69"/>
      <c r="DUS3" s="69"/>
      <c r="DUT3" s="69"/>
      <c r="DUU3" s="69"/>
      <c r="DUV3" s="69"/>
      <c r="DUW3" s="69"/>
      <c r="DUX3" s="69"/>
      <c r="DUY3" s="69"/>
      <c r="DUZ3" s="69"/>
      <c r="DVA3" s="69"/>
      <c r="DVB3" s="69"/>
      <c r="DVC3" s="69"/>
      <c r="DVD3" s="69"/>
      <c r="DVE3" s="69"/>
      <c r="DVF3" s="69"/>
      <c r="DVG3" s="69"/>
      <c r="DVH3" s="69"/>
      <c r="DVI3" s="69"/>
      <c r="DVJ3" s="69"/>
      <c r="DVK3" s="69"/>
      <c r="DVL3" s="69"/>
      <c r="DVM3" s="69"/>
      <c r="DVN3" s="69"/>
      <c r="DVO3" s="69"/>
      <c r="DVP3" s="69"/>
      <c r="DVQ3" s="69"/>
      <c r="DVR3" s="69"/>
      <c r="DVS3" s="69"/>
      <c r="DVT3" s="69"/>
      <c r="DVU3" s="69"/>
      <c r="DVV3" s="69"/>
      <c r="DVW3" s="69"/>
      <c r="DVX3" s="69"/>
      <c r="DVY3" s="69"/>
      <c r="DVZ3" s="69"/>
      <c r="DWA3" s="69"/>
      <c r="DWB3" s="69"/>
      <c r="DWC3" s="69"/>
      <c r="DWD3" s="69"/>
      <c r="DWE3" s="69"/>
      <c r="DWF3" s="69"/>
      <c r="DWG3" s="69"/>
      <c r="DWH3" s="69"/>
      <c r="DWI3" s="69"/>
      <c r="DWJ3" s="69"/>
      <c r="DWK3" s="69"/>
      <c r="DWL3" s="69"/>
      <c r="DWM3" s="69"/>
      <c r="DWN3" s="69"/>
      <c r="DWO3" s="69"/>
      <c r="DWP3" s="69"/>
      <c r="DWQ3" s="69"/>
      <c r="DWR3" s="69"/>
      <c r="DWS3" s="69"/>
      <c r="DWT3" s="69"/>
      <c r="DWU3" s="69"/>
      <c r="DWV3" s="69"/>
      <c r="DWW3" s="69"/>
      <c r="DWX3" s="69"/>
      <c r="DWY3" s="69"/>
      <c r="DWZ3" s="69"/>
      <c r="DXA3" s="69"/>
      <c r="DXB3" s="69"/>
      <c r="DXC3" s="69"/>
      <c r="DXD3" s="69"/>
      <c r="DXE3" s="69"/>
      <c r="DXF3" s="69"/>
      <c r="DXG3" s="69"/>
      <c r="DXH3" s="69"/>
      <c r="DXI3" s="69"/>
      <c r="DXJ3" s="69"/>
      <c r="DXK3" s="69"/>
      <c r="DXL3" s="69"/>
      <c r="DXM3" s="69"/>
      <c r="DXN3" s="69"/>
      <c r="DXO3" s="69"/>
      <c r="DXP3" s="69"/>
      <c r="DXQ3" s="69"/>
      <c r="DXR3" s="69"/>
      <c r="DXS3" s="69"/>
      <c r="DXT3" s="69"/>
      <c r="DXU3" s="69"/>
      <c r="DXV3" s="69"/>
      <c r="DXW3" s="69"/>
      <c r="DXX3" s="69"/>
      <c r="DXY3" s="69"/>
      <c r="DXZ3" s="69"/>
      <c r="DYA3" s="69"/>
      <c r="DYB3" s="69"/>
      <c r="DYC3" s="69"/>
      <c r="DYD3" s="69"/>
      <c r="DYE3" s="69"/>
      <c r="DYF3" s="69"/>
      <c r="DYG3" s="69"/>
      <c r="DYH3" s="69"/>
      <c r="DYI3" s="69"/>
      <c r="DYJ3" s="69"/>
      <c r="DYK3" s="69"/>
      <c r="DYL3" s="69"/>
      <c r="DYM3" s="69"/>
      <c r="DYN3" s="69"/>
      <c r="DYO3" s="69"/>
      <c r="DYP3" s="69"/>
      <c r="DYQ3" s="69"/>
      <c r="DYR3" s="69"/>
      <c r="DYS3" s="69"/>
      <c r="DYT3" s="69"/>
      <c r="DYU3" s="69"/>
      <c r="DYV3" s="69"/>
      <c r="DYW3" s="69"/>
      <c r="DYX3" s="69"/>
      <c r="DYY3" s="69"/>
      <c r="DYZ3" s="69"/>
      <c r="DZA3" s="69"/>
      <c r="DZB3" s="69"/>
      <c r="DZC3" s="69"/>
      <c r="DZD3" s="69"/>
      <c r="DZE3" s="69"/>
      <c r="DZF3" s="69"/>
      <c r="DZG3" s="69"/>
      <c r="DZH3" s="69"/>
      <c r="DZI3" s="69"/>
      <c r="DZJ3" s="69"/>
      <c r="DZK3" s="69"/>
      <c r="DZL3" s="69"/>
      <c r="DZM3" s="69"/>
      <c r="DZN3" s="69"/>
      <c r="DZO3" s="69"/>
      <c r="DZP3" s="69"/>
      <c r="DZQ3" s="69"/>
      <c r="DZR3" s="69"/>
      <c r="DZS3" s="69"/>
      <c r="DZT3" s="69"/>
      <c r="DZU3" s="69"/>
      <c r="DZV3" s="69"/>
      <c r="DZW3" s="69"/>
      <c r="DZX3" s="69"/>
      <c r="DZY3" s="69"/>
      <c r="DZZ3" s="69"/>
      <c r="EAA3" s="69"/>
      <c r="EAB3" s="69"/>
      <c r="EAC3" s="69"/>
      <c r="EAD3" s="69"/>
      <c r="EAE3" s="69"/>
      <c r="EAF3" s="69"/>
      <c r="EAG3" s="69"/>
      <c r="EAH3" s="69"/>
      <c r="EAI3" s="69"/>
      <c r="EAJ3" s="69"/>
      <c r="EAK3" s="69"/>
      <c r="EAL3" s="69"/>
      <c r="EAM3" s="69"/>
      <c r="EAN3" s="69"/>
      <c r="EAO3" s="69"/>
      <c r="EAP3" s="69"/>
      <c r="EAQ3" s="69"/>
      <c r="EAR3" s="69"/>
      <c r="EAS3" s="69"/>
      <c r="EAT3" s="69"/>
      <c r="EAU3" s="69"/>
      <c r="EAV3" s="69"/>
      <c r="EAW3" s="69"/>
      <c r="EAX3" s="69"/>
      <c r="EAY3" s="69"/>
      <c r="EAZ3" s="69"/>
      <c r="EBA3" s="69"/>
      <c r="EBB3" s="69"/>
      <c r="EBC3" s="69"/>
      <c r="EBD3" s="69"/>
      <c r="EBE3" s="69"/>
      <c r="EBF3" s="69"/>
      <c r="EBG3" s="69"/>
      <c r="EBH3" s="69"/>
      <c r="EBI3" s="69"/>
      <c r="EBJ3" s="69"/>
      <c r="EBK3" s="69"/>
      <c r="EBL3" s="69"/>
      <c r="EBM3" s="69"/>
      <c r="EBN3" s="69"/>
      <c r="EBO3" s="69"/>
      <c r="EBP3" s="69"/>
      <c r="EBQ3" s="69"/>
      <c r="EBR3" s="69"/>
      <c r="EBS3" s="69"/>
      <c r="EBT3" s="69"/>
      <c r="EBU3" s="69"/>
      <c r="EBV3" s="69"/>
      <c r="EBW3" s="69"/>
      <c r="EBX3" s="69"/>
      <c r="EBY3" s="69"/>
      <c r="EBZ3" s="69"/>
      <c r="ECA3" s="69"/>
      <c r="ECB3" s="69"/>
      <c r="ECC3" s="69"/>
      <c r="ECD3" s="69"/>
      <c r="ECE3" s="69"/>
      <c r="ECF3" s="69"/>
      <c r="ECG3" s="69"/>
      <c r="ECH3" s="69"/>
      <c r="ECI3" s="69"/>
      <c r="ECJ3" s="69"/>
      <c r="ECK3" s="69"/>
      <c r="ECL3" s="69"/>
      <c r="ECM3" s="69"/>
      <c r="ECN3" s="69"/>
      <c r="ECO3" s="69"/>
      <c r="ECP3" s="69"/>
      <c r="ECQ3" s="69"/>
      <c r="ECR3" s="69"/>
      <c r="ECS3" s="69"/>
      <c r="ECT3" s="69"/>
      <c r="ECU3" s="69"/>
      <c r="ECV3" s="69"/>
      <c r="ECW3" s="69"/>
      <c r="ECX3" s="69"/>
      <c r="ECY3" s="69"/>
      <c r="ECZ3" s="69"/>
      <c r="EDA3" s="69"/>
      <c r="EDB3" s="69"/>
      <c r="EDC3" s="69"/>
      <c r="EDD3" s="69"/>
      <c r="EDE3" s="69"/>
      <c r="EDF3" s="69"/>
      <c r="EDG3" s="69"/>
      <c r="EDH3" s="69"/>
      <c r="EDI3" s="69"/>
      <c r="EDJ3" s="69"/>
      <c r="EDK3" s="69"/>
      <c r="EDL3" s="69"/>
      <c r="EDM3" s="69"/>
      <c r="EDN3" s="69"/>
      <c r="EDO3" s="69"/>
      <c r="EDP3" s="69"/>
      <c r="EDQ3" s="69"/>
      <c r="EDR3" s="69"/>
      <c r="EDS3" s="69"/>
      <c r="EDT3" s="69"/>
      <c r="EDU3" s="69"/>
      <c r="EDV3" s="69"/>
      <c r="EDW3" s="69"/>
      <c r="EDX3" s="69"/>
      <c r="EDY3" s="69"/>
      <c r="EDZ3" s="69"/>
      <c r="EEA3" s="69"/>
      <c r="EEB3" s="69"/>
      <c r="EEC3" s="69"/>
      <c r="EED3" s="69"/>
      <c r="EEE3" s="69"/>
      <c r="EEF3" s="69"/>
      <c r="EEG3" s="69"/>
      <c r="EEH3" s="69"/>
      <c r="EEI3" s="69"/>
      <c r="EEJ3" s="69"/>
      <c r="EEK3" s="69"/>
      <c r="EEL3" s="69"/>
      <c r="EEM3" s="69"/>
      <c r="EEN3" s="69"/>
      <c r="EEO3" s="69"/>
      <c r="EEP3" s="69"/>
      <c r="EEQ3" s="69"/>
      <c r="EER3" s="69"/>
      <c r="EES3" s="69"/>
      <c r="EET3" s="69"/>
      <c r="EEU3" s="69"/>
      <c r="EEV3" s="69"/>
      <c r="EEW3" s="69"/>
      <c r="EEX3" s="69"/>
      <c r="EEY3" s="69"/>
      <c r="EEZ3" s="69"/>
      <c r="EFA3" s="69"/>
      <c r="EFB3" s="69"/>
      <c r="EFC3" s="69"/>
      <c r="EFD3" s="69"/>
      <c r="EFE3" s="69"/>
      <c r="EFF3" s="69"/>
      <c r="EFG3" s="69"/>
      <c r="EFH3" s="69"/>
      <c r="EFI3" s="69"/>
      <c r="EFJ3" s="69"/>
      <c r="EFK3" s="69"/>
      <c r="EFL3" s="69"/>
      <c r="EFM3" s="69"/>
      <c r="EFN3" s="69"/>
      <c r="EFO3" s="69"/>
      <c r="EFP3" s="69"/>
      <c r="EFQ3" s="69"/>
      <c r="EFR3" s="69"/>
      <c r="EFS3" s="69"/>
      <c r="EFT3" s="69"/>
      <c r="EFU3" s="69"/>
      <c r="EFV3" s="69"/>
      <c r="EFW3" s="69"/>
      <c r="EFX3" s="69"/>
      <c r="EFY3" s="69"/>
      <c r="EFZ3" s="69"/>
      <c r="EGA3" s="69"/>
      <c r="EGB3" s="69"/>
      <c r="EGC3" s="69"/>
      <c r="EGD3" s="69"/>
      <c r="EGE3" s="69"/>
      <c r="EGF3" s="69"/>
      <c r="EGG3" s="69"/>
      <c r="EGH3" s="69"/>
      <c r="EGI3" s="69"/>
      <c r="EGJ3" s="69"/>
      <c r="EGK3" s="69"/>
      <c r="EGL3" s="69"/>
      <c r="EGM3" s="69"/>
      <c r="EGN3" s="69"/>
      <c r="EGO3" s="69"/>
      <c r="EGP3" s="69"/>
      <c r="EGQ3" s="69"/>
      <c r="EGR3" s="69"/>
      <c r="EGS3" s="69"/>
      <c r="EGT3" s="69"/>
      <c r="EGU3" s="69"/>
      <c r="EGV3" s="69"/>
      <c r="EGW3" s="69"/>
      <c r="EGX3" s="69"/>
      <c r="EGY3" s="69"/>
      <c r="EGZ3" s="69"/>
      <c r="EHA3" s="69"/>
      <c r="EHB3" s="69"/>
      <c r="EHC3" s="69"/>
      <c r="EHD3" s="69"/>
      <c r="EHE3" s="69"/>
      <c r="EHF3" s="69"/>
      <c r="EHG3" s="69"/>
      <c r="EHH3" s="69"/>
      <c r="EHI3" s="69"/>
      <c r="EHJ3" s="69"/>
      <c r="EHK3" s="69"/>
      <c r="EHL3" s="69"/>
      <c r="EHM3" s="69"/>
      <c r="EHN3" s="69"/>
      <c r="EHO3" s="69"/>
      <c r="EHP3" s="69"/>
      <c r="EHQ3" s="69"/>
      <c r="EHR3" s="69"/>
      <c r="EHS3" s="69"/>
      <c r="EHT3" s="69"/>
      <c r="EHU3" s="69"/>
      <c r="EHV3" s="69"/>
      <c r="EHW3" s="69"/>
      <c r="EHX3" s="69"/>
      <c r="EHY3" s="69"/>
      <c r="EHZ3" s="69"/>
      <c r="EIA3" s="69"/>
      <c r="EIB3" s="69"/>
      <c r="EIC3" s="69"/>
      <c r="EID3" s="69"/>
      <c r="EIE3" s="69"/>
      <c r="EIF3" s="69"/>
      <c r="EIG3" s="69"/>
      <c r="EIH3" s="69"/>
      <c r="EII3" s="69"/>
      <c r="EIJ3" s="69"/>
      <c r="EIK3" s="69"/>
      <c r="EIL3" s="69"/>
      <c r="EIM3" s="69"/>
      <c r="EIN3" s="69"/>
      <c r="EIO3" s="69"/>
      <c r="EIP3" s="69"/>
      <c r="EIQ3" s="69"/>
      <c r="EIR3" s="69"/>
      <c r="EIS3" s="69"/>
      <c r="EIT3" s="69"/>
      <c r="EIU3" s="69"/>
      <c r="EIV3" s="69"/>
      <c r="EIW3" s="69"/>
      <c r="EIX3" s="69"/>
      <c r="EIY3" s="69"/>
      <c r="EIZ3" s="69"/>
      <c r="EJA3" s="69"/>
      <c r="EJB3" s="69"/>
      <c r="EJC3" s="69"/>
      <c r="EJD3" s="69"/>
      <c r="EJE3" s="69"/>
      <c r="EJF3" s="69"/>
      <c r="EJG3" s="69"/>
      <c r="EJH3" s="69"/>
      <c r="EJI3" s="69"/>
      <c r="EJJ3" s="69"/>
      <c r="EJK3" s="69"/>
      <c r="EJL3" s="69"/>
      <c r="EJM3" s="69"/>
      <c r="EJN3" s="69"/>
      <c r="EJO3" s="69"/>
      <c r="EJP3" s="69"/>
      <c r="EJQ3" s="69"/>
      <c r="EJR3" s="69"/>
      <c r="EJS3" s="69"/>
      <c r="EJT3" s="69"/>
      <c r="EJU3" s="69"/>
      <c r="EJV3" s="69"/>
      <c r="EJW3" s="69"/>
      <c r="EJX3" s="69"/>
      <c r="EJY3" s="69"/>
      <c r="EJZ3" s="69"/>
      <c r="EKA3" s="69"/>
      <c r="EKB3" s="69"/>
      <c r="EKC3" s="69"/>
      <c r="EKD3" s="69"/>
      <c r="EKE3" s="69"/>
      <c r="EKF3" s="69"/>
      <c r="EKG3" s="69"/>
      <c r="EKH3" s="69"/>
      <c r="EKI3" s="69"/>
      <c r="EKJ3" s="69"/>
      <c r="EKK3" s="69"/>
      <c r="EKL3" s="69"/>
      <c r="EKM3" s="69"/>
      <c r="EKN3" s="69"/>
      <c r="EKO3" s="69"/>
      <c r="EKP3" s="69"/>
      <c r="EKQ3" s="69"/>
      <c r="EKR3" s="69"/>
      <c r="EKS3" s="69"/>
      <c r="EKT3" s="69"/>
      <c r="EKU3" s="69"/>
      <c r="EKV3" s="69"/>
      <c r="EKW3" s="69"/>
      <c r="EKX3" s="69"/>
      <c r="EKY3" s="69"/>
      <c r="EKZ3" s="69"/>
      <c r="ELA3" s="69"/>
      <c r="ELB3" s="69"/>
      <c r="ELC3" s="69"/>
      <c r="ELD3" s="69"/>
      <c r="ELE3" s="69"/>
      <c r="ELF3" s="69"/>
      <c r="ELG3" s="69"/>
      <c r="ELH3" s="69"/>
      <c r="ELI3" s="69"/>
      <c r="ELJ3" s="69"/>
      <c r="ELK3" s="69"/>
      <c r="ELL3" s="69"/>
      <c r="ELM3" s="69"/>
      <c r="ELN3" s="69"/>
      <c r="ELO3" s="69"/>
      <c r="ELP3" s="69"/>
      <c r="ELQ3" s="69"/>
      <c r="ELR3" s="69"/>
      <c r="ELS3" s="69"/>
      <c r="ELT3" s="69"/>
      <c r="ELU3" s="69"/>
      <c r="ELV3" s="69"/>
      <c r="ELW3" s="69"/>
      <c r="ELX3" s="69"/>
      <c r="ELY3" s="69"/>
      <c r="ELZ3" s="69"/>
      <c r="EMA3" s="69"/>
      <c r="EMB3" s="69"/>
      <c r="EMC3" s="69"/>
      <c r="EMD3" s="69"/>
      <c r="EME3" s="69"/>
      <c r="EMF3" s="69"/>
      <c r="EMG3" s="69"/>
      <c r="EMH3" s="69"/>
      <c r="EMI3" s="69"/>
      <c r="EMJ3" s="69"/>
      <c r="EMK3" s="69"/>
      <c r="EML3" s="69"/>
      <c r="EMM3" s="69"/>
      <c r="EMN3" s="69"/>
      <c r="EMO3" s="69"/>
      <c r="EMP3" s="69"/>
      <c r="EMQ3" s="69"/>
      <c r="EMR3" s="69"/>
      <c r="EMS3" s="69"/>
      <c r="EMT3" s="69"/>
      <c r="EMU3" s="69"/>
      <c r="EMV3" s="69"/>
      <c r="EMW3" s="69"/>
      <c r="EMX3" s="69"/>
      <c r="EMY3" s="69"/>
      <c r="EMZ3" s="69"/>
      <c r="ENA3" s="69"/>
      <c r="ENB3" s="69"/>
      <c r="ENC3" s="69"/>
      <c r="END3" s="69"/>
      <c r="ENE3" s="69"/>
      <c r="ENF3" s="69"/>
      <c r="ENG3" s="69"/>
      <c r="ENH3" s="69"/>
      <c r="ENI3" s="69"/>
      <c r="ENJ3" s="69"/>
      <c r="ENK3" s="69"/>
      <c r="ENL3" s="69"/>
      <c r="ENM3" s="69"/>
      <c r="ENN3" s="69"/>
      <c r="ENO3" s="69"/>
      <c r="ENP3" s="69"/>
      <c r="ENQ3" s="69"/>
      <c r="ENR3" s="69"/>
      <c r="ENS3" s="69"/>
      <c r="ENT3" s="69"/>
      <c r="ENU3" s="69"/>
      <c r="ENV3" s="69"/>
      <c r="ENW3" s="69"/>
      <c r="ENX3" s="69"/>
      <c r="ENY3" s="69"/>
      <c r="ENZ3" s="69"/>
      <c r="EOA3" s="69"/>
      <c r="EOB3" s="69"/>
      <c r="EOC3" s="69"/>
      <c r="EOD3" s="69"/>
      <c r="EOE3" s="69"/>
      <c r="EOF3" s="69"/>
      <c r="EOG3" s="69"/>
      <c r="EOH3" s="69"/>
      <c r="EOI3" s="69"/>
      <c r="EOJ3" s="69"/>
      <c r="EOK3" s="69"/>
      <c r="EOL3" s="69"/>
      <c r="EOM3" s="69"/>
      <c r="EON3" s="69"/>
      <c r="EOO3" s="69"/>
      <c r="EOP3" s="69"/>
      <c r="EOQ3" s="69"/>
      <c r="EOR3" s="69"/>
      <c r="EOS3" s="69"/>
      <c r="EOT3" s="69"/>
      <c r="EOU3" s="69"/>
      <c r="EOV3" s="69"/>
      <c r="EOW3" s="69"/>
      <c r="EOX3" s="69"/>
      <c r="EOY3" s="69"/>
      <c r="EOZ3" s="69"/>
      <c r="EPA3" s="69"/>
      <c r="EPB3" s="69"/>
      <c r="EPC3" s="69"/>
      <c r="EPD3" s="69"/>
      <c r="EPE3" s="69"/>
      <c r="EPF3" s="69"/>
      <c r="EPG3" s="69"/>
      <c r="EPH3" s="69"/>
      <c r="EPI3" s="69"/>
      <c r="EPJ3" s="69"/>
      <c r="EPK3" s="69"/>
      <c r="EPL3" s="69"/>
      <c r="EPM3" s="69"/>
      <c r="EPN3" s="69"/>
      <c r="EPO3" s="69"/>
      <c r="EPP3" s="69"/>
      <c r="EPQ3" s="69"/>
      <c r="EPR3" s="69"/>
      <c r="EPS3" s="69"/>
      <c r="EPT3" s="69"/>
      <c r="EPU3" s="69"/>
      <c r="EPV3" s="69"/>
      <c r="EPW3" s="69"/>
      <c r="EPX3" s="69"/>
      <c r="EPY3" s="69"/>
      <c r="EPZ3" s="69"/>
      <c r="EQA3" s="69"/>
      <c r="EQB3" s="69"/>
      <c r="EQC3" s="69"/>
      <c r="EQD3" s="69"/>
      <c r="EQE3" s="69"/>
      <c r="EQF3" s="69"/>
      <c r="EQG3" s="69"/>
      <c r="EQH3" s="69"/>
      <c r="EQI3" s="69"/>
      <c r="EQJ3" s="69"/>
      <c r="EQK3" s="69"/>
      <c r="EQL3" s="69"/>
      <c r="EQM3" s="69"/>
      <c r="EQN3" s="69"/>
      <c r="EQO3" s="69"/>
      <c r="EQP3" s="69"/>
      <c r="EQQ3" s="69"/>
      <c r="EQR3" s="69"/>
      <c r="EQS3" s="69"/>
      <c r="EQT3" s="69"/>
      <c r="EQU3" s="69"/>
      <c r="EQV3" s="69"/>
      <c r="EQW3" s="69"/>
      <c r="EQX3" s="69"/>
      <c r="EQY3" s="69"/>
      <c r="EQZ3" s="69"/>
      <c r="ERA3" s="69"/>
      <c r="ERB3" s="69"/>
      <c r="ERC3" s="69"/>
      <c r="ERD3" s="69"/>
      <c r="ERE3" s="69"/>
      <c r="ERF3" s="69"/>
      <c r="ERG3" s="69"/>
      <c r="ERH3" s="69"/>
      <c r="ERI3" s="69"/>
      <c r="ERJ3" s="69"/>
      <c r="ERK3" s="69"/>
      <c r="ERL3" s="69"/>
      <c r="ERM3" s="69"/>
      <c r="ERN3" s="69"/>
      <c r="ERO3" s="69"/>
      <c r="ERP3" s="69"/>
      <c r="ERQ3" s="69"/>
      <c r="ERR3" s="69"/>
      <c r="ERS3" s="69"/>
      <c r="ERT3" s="69"/>
      <c r="ERU3" s="69"/>
      <c r="ERV3" s="69"/>
      <c r="ERW3" s="69"/>
      <c r="ERX3" s="69"/>
      <c r="ERY3" s="69"/>
      <c r="ERZ3" s="69"/>
      <c r="ESA3" s="69"/>
      <c r="ESB3" s="69"/>
      <c r="ESC3" s="69"/>
      <c r="ESD3" s="69"/>
      <c r="ESE3" s="69"/>
      <c r="ESF3" s="69"/>
      <c r="ESG3" s="69"/>
      <c r="ESH3" s="69"/>
      <c r="ESI3" s="69"/>
      <c r="ESJ3" s="69"/>
      <c r="ESK3" s="69"/>
      <c r="ESL3" s="69"/>
      <c r="ESM3" s="69"/>
      <c r="ESN3" s="69"/>
      <c r="ESO3" s="69"/>
      <c r="ESP3" s="69"/>
      <c r="ESQ3" s="69"/>
      <c r="ESR3" s="69"/>
      <c r="ESS3" s="69"/>
      <c r="EST3" s="69"/>
      <c r="ESU3" s="69"/>
      <c r="ESV3" s="69"/>
      <c r="ESW3" s="69"/>
      <c r="ESX3" s="69"/>
      <c r="ESY3" s="69"/>
      <c r="ESZ3" s="69"/>
      <c r="ETA3" s="69"/>
      <c r="ETB3" s="69"/>
      <c r="ETC3" s="69"/>
      <c r="ETD3" s="69"/>
      <c r="ETE3" s="69"/>
      <c r="ETF3" s="69"/>
      <c r="ETG3" s="69"/>
      <c r="ETH3" s="69"/>
      <c r="ETI3" s="69"/>
      <c r="ETJ3" s="69"/>
      <c r="ETK3" s="69"/>
      <c r="ETL3" s="69"/>
      <c r="ETM3" s="69"/>
      <c r="ETN3" s="69"/>
      <c r="ETO3" s="69"/>
      <c r="ETP3" s="69"/>
      <c r="ETQ3" s="69"/>
      <c r="ETR3" s="69"/>
      <c r="ETS3" s="69"/>
      <c r="ETT3" s="69"/>
      <c r="ETU3" s="69"/>
      <c r="ETV3" s="69"/>
      <c r="ETW3" s="69"/>
      <c r="ETX3" s="69"/>
      <c r="ETY3" s="69"/>
      <c r="ETZ3" s="69"/>
      <c r="EUA3" s="69"/>
      <c r="EUB3" s="69"/>
      <c r="EUC3" s="69"/>
      <c r="EUD3" s="69"/>
      <c r="EUE3" s="69"/>
      <c r="EUF3" s="69"/>
      <c r="EUG3" s="69"/>
      <c r="EUH3" s="69"/>
      <c r="EUI3" s="69"/>
      <c r="EUJ3" s="69"/>
      <c r="EUK3" s="69"/>
      <c r="EUL3" s="69"/>
      <c r="EUM3" s="69"/>
      <c r="EUN3" s="69"/>
      <c r="EUO3" s="69"/>
      <c r="EUP3" s="69"/>
      <c r="EUQ3" s="69"/>
      <c r="EUR3" s="69"/>
      <c r="EUS3" s="69"/>
      <c r="EUT3" s="69"/>
      <c r="EUU3" s="69"/>
      <c r="EUV3" s="69"/>
      <c r="EUW3" s="69"/>
      <c r="EUX3" s="69"/>
      <c r="EUY3" s="69"/>
      <c r="EUZ3" s="69"/>
      <c r="EVA3" s="69"/>
      <c r="EVB3" s="69"/>
      <c r="EVC3" s="69"/>
      <c r="EVD3" s="69"/>
      <c r="EVE3" s="69"/>
      <c r="EVF3" s="69"/>
      <c r="EVG3" s="69"/>
      <c r="EVH3" s="69"/>
      <c r="EVI3" s="69"/>
      <c r="EVJ3" s="69"/>
      <c r="EVK3" s="69"/>
      <c r="EVL3" s="69"/>
      <c r="EVM3" s="69"/>
      <c r="EVN3" s="69"/>
      <c r="EVO3" s="69"/>
      <c r="EVP3" s="69"/>
      <c r="EVQ3" s="69"/>
      <c r="EVR3" s="69"/>
      <c r="EVS3" s="69"/>
      <c r="EVT3" s="69"/>
      <c r="EVU3" s="69"/>
      <c r="EVV3" s="69"/>
      <c r="EVW3" s="69"/>
      <c r="EVX3" s="69"/>
      <c r="EVY3" s="69"/>
      <c r="EVZ3" s="69"/>
      <c r="EWA3" s="69"/>
      <c r="EWB3" s="69"/>
      <c r="EWC3" s="69"/>
      <c r="EWD3" s="69"/>
      <c r="EWE3" s="69"/>
      <c r="EWF3" s="69"/>
      <c r="EWG3" s="69"/>
      <c r="EWH3" s="69"/>
      <c r="EWI3" s="69"/>
      <c r="EWJ3" s="69"/>
      <c r="EWK3" s="69"/>
      <c r="EWL3" s="69"/>
      <c r="EWM3" s="69"/>
      <c r="EWN3" s="69"/>
      <c r="EWO3" s="69"/>
      <c r="EWP3" s="69"/>
      <c r="EWQ3" s="69"/>
      <c r="EWR3" s="69"/>
      <c r="EWS3" s="69"/>
      <c r="EWT3" s="69"/>
      <c r="EWU3" s="69"/>
      <c r="EWV3" s="69"/>
      <c r="EWW3" s="69"/>
      <c r="EWX3" s="69"/>
      <c r="EWY3" s="69"/>
      <c r="EWZ3" s="69"/>
      <c r="EXA3" s="69"/>
      <c r="EXB3" s="69"/>
      <c r="EXC3" s="69"/>
      <c r="EXD3" s="69"/>
      <c r="EXE3" s="69"/>
      <c r="EXF3" s="69"/>
      <c r="EXG3" s="69"/>
      <c r="EXH3" s="69"/>
      <c r="EXI3" s="69"/>
      <c r="EXJ3" s="69"/>
      <c r="EXK3" s="69"/>
      <c r="EXL3" s="69"/>
      <c r="EXM3" s="69"/>
      <c r="EXN3" s="69"/>
      <c r="EXO3" s="69"/>
      <c r="EXP3" s="69"/>
      <c r="EXQ3" s="69"/>
      <c r="EXR3" s="69"/>
      <c r="EXS3" s="69"/>
      <c r="EXT3" s="69"/>
      <c r="EXU3" s="69"/>
      <c r="EXV3" s="69"/>
      <c r="EXW3" s="69"/>
      <c r="EXX3" s="69"/>
      <c r="EXY3" s="69"/>
      <c r="EXZ3" s="69"/>
      <c r="EYA3" s="69"/>
      <c r="EYB3" s="69"/>
      <c r="EYC3" s="69"/>
      <c r="EYD3" s="69"/>
      <c r="EYE3" s="69"/>
      <c r="EYF3" s="69"/>
      <c r="EYG3" s="69"/>
      <c r="EYH3" s="69"/>
      <c r="EYI3" s="69"/>
      <c r="EYJ3" s="69"/>
      <c r="EYK3" s="69"/>
      <c r="EYL3" s="69"/>
      <c r="EYM3" s="69"/>
      <c r="EYN3" s="69"/>
      <c r="EYO3" s="69"/>
      <c r="EYP3" s="69"/>
      <c r="EYQ3" s="69"/>
      <c r="EYR3" s="69"/>
      <c r="EYS3" s="69"/>
      <c r="EYT3" s="69"/>
      <c r="EYU3" s="69"/>
      <c r="EYV3" s="69"/>
      <c r="EYW3" s="69"/>
      <c r="EYX3" s="69"/>
      <c r="EYY3" s="69"/>
      <c r="EYZ3" s="69"/>
      <c r="EZA3" s="69"/>
      <c r="EZB3" s="69"/>
      <c r="EZC3" s="69"/>
      <c r="EZD3" s="69"/>
      <c r="EZE3" s="69"/>
      <c r="EZF3" s="69"/>
      <c r="EZG3" s="69"/>
      <c r="EZH3" s="69"/>
      <c r="EZI3" s="69"/>
      <c r="EZJ3" s="69"/>
      <c r="EZK3" s="69"/>
      <c r="EZL3" s="69"/>
      <c r="EZM3" s="69"/>
      <c r="EZN3" s="69"/>
      <c r="EZO3" s="69"/>
      <c r="EZP3" s="69"/>
      <c r="EZQ3" s="69"/>
      <c r="EZR3" s="69"/>
      <c r="EZS3" s="69"/>
      <c r="EZT3" s="69"/>
      <c r="EZU3" s="69"/>
      <c r="EZV3" s="69"/>
      <c r="EZW3" s="69"/>
      <c r="EZX3" s="69"/>
      <c r="EZY3" s="69"/>
      <c r="EZZ3" s="69"/>
      <c r="FAA3" s="69"/>
      <c r="FAB3" s="69"/>
      <c r="FAC3" s="69"/>
      <c r="FAD3" s="69"/>
      <c r="FAE3" s="69"/>
      <c r="FAF3" s="69"/>
      <c r="FAG3" s="69"/>
      <c r="FAH3" s="69"/>
      <c r="FAI3" s="69"/>
      <c r="FAJ3" s="69"/>
      <c r="FAK3" s="69"/>
      <c r="FAL3" s="69"/>
      <c r="FAM3" s="69"/>
      <c r="FAN3" s="69"/>
      <c r="FAO3" s="69"/>
      <c r="FAP3" s="69"/>
      <c r="FAQ3" s="69"/>
      <c r="FAR3" s="69"/>
      <c r="FAS3" s="69"/>
      <c r="FAT3" s="69"/>
      <c r="FAU3" s="69"/>
      <c r="FAV3" s="69"/>
      <c r="FAW3" s="69"/>
      <c r="FAX3" s="69"/>
      <c r="FAY3" s="69"/>
      <c r="FAZ3" s="69"/>
      <c r="FBA3" s="69"/>
      <c r="FBB3" s="69"/>
      <c r="FBC3" s="69"/>
      <c r="FBD3" s="69"/>
      <c r="FBE3" s="69"/>
      <c r="FBF3" s="69"/>
      <c r="FBG3" s="69"/>
      <c r="FBH3" s="69"/>
      <c r="FBI3" s="69"/>
      <c r="FBJ3" s="69"/>
      <c r="FBK3" s="69"/>
      <c r="FBL3" s="69"/>
      <c r="FBM3" s="69"/>
      <c r="FBN3" s="69"/>
      <c r="FBO3" s="69"/>
      <c r="FBP3" s="69"/>
      <c r="FBQ3" s="69"/>
      <c r="FBR3" s="69"/>
      <c r="FBS3" s="69"/>
      <c r="FBT3" s="69"/>
      <c r="FBU3" s="69"/>
      <c r="FBV3" s="69"/>
      <c r="FBW3" s="69"/>
      <c r="FBX3" s="69"/>
      <c r="FBY3" s="69"/>
      <c r="FBZ3" s="69"/>
      <c r="FCA3" s="69"/>
      <c r="FCB3" s="69"/>
      <c r="FCC3" s="69"/>
      <c r="FCD3" s="69"/>
      <c r="FCE3" s="69"/>
      <c r="FCF3" s="69"/>
      <c r="FCG3" s="69"/>
      <c r="FCH3" s="69"/>
      <c r="FCI3" s="69"/>
      <c r="FCJ3" s="69"/>
      <c r="FCK3" s="69"/>
      <c r="FCL3" s="69"/>
      <c r="FCM3" s="69"/>
      <c r="FCN3" s="69"/>
      <c r="FCO3" s="69"/>
      <c r="FCP3" s="69"/>
      <c r="FCQ3" s="69"/>
      <c r="FCR3" s="69"/>
      <c r="FCS3" s="69"/>
      <c r="FCT3" s="69"/>
      <c r="FCU3" s="69"/>
      <c r="FCV3" s="69"/>
      <c r="FCW3" s="69"/>
      <c r="FCX3" s="69"/>
      <c r="FCY3" s="69"/>
      <c r="FCZ3" s="69"/>
      <c r="FDA3" s="69"/>
      <c r="FDB3" s="69"/>
      <c r="FDC3" s="69"/>
      <c r="FDD3" s="69"/>
      <c r="FDE3" s="69"/>
      <c r="FDF3" s="69"/>
      <c r="FDG3" s="69"/>
      <c r="FDH3" s="69"/>
      <c r="FDI3" s="69"/>
      <c r="FDJ3" s="69"/>
      <c r="FDK3" s="69"/>
      <c r="FDL3" s="69"/>
      <c r="FDM3" s="69"/>
      <c r="FDN3" s="69"/>
      <c r="FDO3" s="69"/>
      <c r="FDP3" s="69"/>
      <c r="FDQ3" s="69"/>
      <c r="FDR3" s="69"/>
      <c r="FDS3" s="69"/>
      <c r="FDT3" s="69"/>
      <c r="FDU3" s="69"/>
      <c r="FDV3" s="69"/>
      <c r="FDW3" s="69"/>
      <c r="FDX3" s="69"/>
      <c r="FDY3" s="69"/>
      <c r="FDZ3" s="69"/>
      <c r="FEA3" s="69"/>
      <c r="FEB3" s="69"/>
      <c r="FEC3" s="69"/>
      <c r="FED3" s="69"/>
      <c r="FEE3" s="69"/>
      <c r="FEF3" s="69"/>
      <c r="FEG3" s="69"/>
      <c r="FEH3" s="69"/>
      <c r="FEI3" s="69"/>
      <c r="FEJ3" s="69"/>
      <c r="FEK3" s="69"/>
      <c r="FEL3" s="69"/>
      <c r="FEM3" s="69"/>
      <c r="FEN3" s="69"/>
      <c r="FEO3" s="69"/>
      <c r="FEP3" s="69"/>
      <c r="FEQ3" s="69"/>
      <c r="FER3" s="69"/>
      <c r="FES3" s="69"/>
      <c r="FET3" s="69"/>
      <c r="FEU3" s="69"/>
      <c r="FEV3" s="69"/>
      <c r="FEW3" s="69"/>
      <c r="FEX3" s="69"/>
      <c r="FEY3" s="69"/>
      <c r="FEZ3" s="69"/>
      <c r="FFA3" s="69"/>
      <c r="FFB3" s="69"/>
      <c r="FFC3" s="69"/>
      <c r="FFD3" s="69"/>
      <c r="FFE3" s="69"/>
      <c r="FFF3" s="69"/>
      <c r="FFG3" s="69"/>
      <c r="FFH3" s="69"/>
      <c r="FFI3" s="69"/>
      <c r="FFJ3" s="69"/>
      <c r="FFK3" s="69"/>
      <c r="FFL3" s="69"/>
      <c r="FFM3" s="69"/>
      <c r="FFN3" s="69"/>
      <c r="FFO3" s="69"/>
      <c r="FFP3" s="69"/>
      <c r="FFQ3" s="69"/>
      <c r="FFR3" s="69"/>
      <c r="FFS3" s="69"/>
      <c r="FFT3" s="69"/>
      <c r="FFU3" s="69"/>
      <c r="FFV3" s="69"/>
      <c r="FFW3" s="69"/>
      <c r="FFX3" s="69"/>
      <c r="FFY3" s="69"/>
      <c r="FFZ3" s="69"/>
      <c r="FGA3" s="69"/>
      <c r="FGB3" s="69"/>
      <c r="FGC3" s="69"/>
      <c r="FGD3" s="69"/>
      <c r="FGE3" s="69"/>
      <c r="FGF3" s="69"/>
      <c r="FGG3" s="69"/>
      <c r="FGH3" s="69"/>
      <c r="FGI3" s="69"/>
      <c r="FGJ3" s="69"/>
      <c r="FGK3" s="69"/>
      <c r="FGL3" s="69"/>
      <c r="FGM3" s="69"/>
      <c r="FGN3" s="69"/>
      <c r="FGO3" s="69"/>
      <c r="FGP3" s="69"/>
      <c r="FGQ3" s="69"/>
      <c r="FGR3" s="69"/>
      <c r="FGS3" s="69"/>
      <c r="FGT3" s="69"/>
      <c r="FGU3" s="69"/>
      <c r="FGV3" s="69"/>
      <c r="FGW3" s="69"/>
      <c r="FGX3" s="69"/>
      <c r="FGY3" s="69"/>
      <c r="FGZ3" s="69"/>
      <c r="FHA3" s="69"/>
      <c r="FHB3" s="69"/>
      <c r="FHC3" s="69"/>
      <c r="FHD3" s="69"/>
      <c r="FHE3" s="69"/>
      <c r="FHF3" s="69"/>
      <c r="FHG3" s="69"/>
      <c r="FHH3" s="69"/>
      <c r="FHI3" s="69"/>
      <c r="FHJ3" s="69"/>
      <c r="FHK3" s="69"/>
      <c r="FHL3" s="69"/>
      <c r="FHM3" s="69"/>
      <c r="FHN3" s="69"/>
      <c r="FHO3" s="69"/>
      <c r="FHP3" s="69"/>
      <c r="FHQ3" s="69"/>
      <c r="FHR3" s="69"/>
      <c r="FHS3" s="69"/>
      <c r="FHT3" s="69"/>
      <c r="FHU3" s="69"/>
      <c r="FHV3" s="69"/>
      <c r="FHW3" s="69"/>
      <c r="FHX3" s="69"/>
      <c r="FHY3" s="69"/>
      <c r="FHZ3" s="69"/>
      <c r="FIA3" s="69"/>
      <c r="FIB3" s="69"/>
      <c r="FIC3" s="69"/>
      <c r="FID3" s="69"/>
      <c r="FIE3" s="69"/>
      <c r="FIF3" s="69"/>
      <c r="FIG3" s="69"/>
      <c r="FIH3" s="69"/>
      <c r="FII3" s="69"/>
      <c r="FIJ3" s="69"/>
      <c r="FIK3" s="69"/>
      <c r="FIL3" s="69"/>
      <c r="FIM3" s="69"/>
      <c r="FIN3" s="69"/>
      <c r="FIO3" s="69"/>
      <c r="FIP3" s="69"/>
      <c r="FIQ3" s="69"/>
      <c r="FIR3" s="69"/>
      <c r="FIS3" s="69"/>
      <c r="FIT3" s="69"/>
      <c r="FIU3" s="69"/>
      <c r="FIV3" s="69"/>
      <c r="FIW3" s="69"/>
      <c r="FIX3" s="69"/>
      <c r="FIY3" s="69"/>
      <c r="FIZ3" s="69"/>
      <c r="FJA3" s="69"/>
      <c r="FJB3" s="69"/>
      <c r="FJC3" s="69"/>
      <c r="FJD3" s="69"/>
      <c r="FJE3" s="69"/>
      <c r="FJF3" s="69"/>
      <c r="FJG3" s="69"/>
      <c r="FJH3" s="69"/>
      <c r="FJI3" s="69"/>
      <c r="FJJ3" s="69"/>
      <c r="FJK3" s="69"/>
      <c r="FJL3" s="69"/>
      <c r="FJM3" s="69"/>
      <c r="FJN3" s="69"/>
      <c r="FJO3" s="69"/>
      <c r="FJP3" s="69"/>
      <c r="FJQ3" s="69"/>
      <c r="FJR3" s="69"/>
      <c r="FJS3" s="69"/>
      <c r="FJT3" s="69"/>
      <c r="FJU3" s="69"/>
      <c r="FJV3" s="69"/>
      <c r="FJW3" s="69"/>
      <c r="FJX3" s="69"/>
      <c r="FJY3" s="69"/>
      <c r="FJZ3" s="69"/>
      <c r="FKA3" s="69"/>
      <c r="FKB3" s="69"/>
      <c r="FKC3" s="69"/>
      <c r="FKD3" s="69"/>
      <c r="FKE3" s="69"/>
      <c r="FKF3" s="69"/>
      <c r="FKG3" s="69"/>
      <c r="FKH3" s="69"/>
      <c r="FKI3" s="69"/>
      <c r="FKJ3" s="69"/>
      <c r="FKK3" s="69"/>
      <c r="FKL3" s="69"/>
      <c r="FKM3" s="69"/>
      <c r="FKN3" s="69"/>
      <c r="FKO3" s="69"/>
      <c r="FKP3" s="69"/>
      <c r="FKQ3" s="69"/>
      <c r="FKR3" s="69"/>
      <c r="FKS3" s="69"/>
      <c r="FKT3" s="69"/>
      <c r="FKU3" s="69"/>
      <c r="FKV3" s="69"/>
      <c r="FKW3" s="69"/>
      <c r="FKX3" s="69"/>
      <c r="FKY3" s="69"/>
      <c r="FKZ3" s="69"/>
      <c r="FLA3" s="69"/>
      <c r="FLB3" s="69"/>
      <c r="FLC3" s="69"/>
      <c r="FLD3" s="69"/>
      <c r="FLE3" s="69"/>
      <c r="FLF3" s="69"/>
      <c r="FLG3" s="69"/>
      <c r="FLH3" s="69"/>
      <c r="FLI3" s="69"/>
      <c r="FLJ3" s="69"/>
      <c r="FLK3" s="69"/>
      <c r="FLL3" s="69"/>
      <c r="FLM3" s="69"/>
      <c r="FLN3" s="69"/>
      <c r="FLO3" s="69"/>
      <c r="FLP3" s="69"/>
      <c r="FLQ3" s="69"/>
      <c r="FLR3" s="69"/>
      <c r="FLS3" s="69"/>
      <c r="FLT3" s="69"/>
      <c r="FLU3" s="69"/>
      <c r="FLV3" s="69"/>
      <c r="FLW3" s="69"/>
      <c r="FLX3" s="69"/>
      <c r="FLY3" s="69"/>
      <c r="FLZ3" s="69"/>
      <c r="FMA3" s="69"/>
      <c r="FMB3" s="69"/>
      <c r="FMC3" s="69"/>
      <c r="FMD3" s="69"/>
      <c r="FME3" s="69"/>
      <c r="FMF3" s="69"/>
      <c r="FMG3" s="69"/>
      <c r="FMH3" s="69"/>
      <c r="FMI3" s="69"/>
      <c r="FMJ3" s="69"/>
      <c r="FMK3" s="69"/>
      <c r="FML3" s="69"/>
      <c r="FMM3" s="69"/>
      <c r="FMN3" s="69"/>
      <c r="FMO3" s="69"/>
      <c r="FMP3" s="69"/>
      <c r="FMQ3" s="69"/>
      <c r="FMR3" s="69"/>
      <c r="FMS3" s="69"/>
      <c r="FMT3" s="69"/>
      <c r="FMU3" s="69"/>
      <c r="FMV3" s="69"/>
      <c r="FMW3" s="69"/>
      <c r="FMX3" s="69"/>
      <c r="FMY3" s="69"/>
      <c r="FMZ3" s="69"/>
      <c r="FNA3" s="69"/>
      <c r="FNB3" s="69"/>
      <c r="FNC3" s="69"/>
      <c r="FND3" s="69"/>
      <c r="FNE3" s="69"/>
      <c r="FNF3" s="69"/>
      <c r="FNG3" s="69"/>
      <c r="FNH3" s="69"/>
      <c r="FNI3" s="69"/>
      <c r="FNJ3" s="69"/>
      <c r="FNK3" s="69"/>
      <c r="FNL3" s="69"/>
      <c r="FNM3" s="69"/>
      <c r="FNN3" s="69"/>
      <c r="FNO3" s="69"/>
      <c r="FNP3" s="69"/>
      <c r="FNQ3" s="69"/>
      <c r="FNR3" s="69"/>
      <c r="FNS3" s="69"/>
      <c r="FNT3" s="69"/>
      <c r="FNU3" s="69"/>
      <c r="FNV3" s="69"/>
      <c r="FNW3" s="69"/>
      <c r="FNX3" s="69"/>
      <c r="FNY3" s="69"/>
      <c r="FNZ3" s="69"/>
      <c r="FOA3" s="69"/>
      <c r="FOB3" s="69"/>
      <c r="FOC3" s="69"/>
      <c r="FOD3" s="69"/>
      <c r="FOE3" s="69"/>
      <c r="FOF3" s="69"/>
      <c r="FOG3" s="69"/>
      <c r="FOH3" s="69"/>
      <c r="FOI3" s="69"/>
      <c r="FOJ3" s="69"/>
      <c r="FOK3" s="69"/>
      <c r="FOL3" s="69"/>
      <c r="FOM3" s="69"/>
      <c r="FON3" s="69"/>
      <c r="FOO3" s="69"/>
      <c r="FOP3" s="69"/>
      <c r="FOQ3" s="69"/>
      <c r="FOR3" s="69"/>
      <c r="FOS3" s="69"/>
      <c r="FOT3" s="69"/>
      <c r="FOU3" s="69"/>
      <c r="FOV3" s="69"/>
      <c r="FOW3" s="69"/>
      <c r="FOX3" s="69"/>
      <c r="FOY3" s="69"/>
      <c r="FOZ3" s="69"/>
      <c r="FPA3" s="69"/>
      <c r="FPB3" s="69"/>
      <c r="FPC3" s="69"/>
      <c r="FPD3" s="69"/>
      <c r="FPE3" s="69"/>
      <c r="FPF3" s="69"/>
      <c r="FPG3" s="69"/>
      <c r="FPH3" s="69"/>
      <c r="FPI3" s="69"/>
      <c r="FPJ3" s="69"/>
      <c r="FPK3" s="69"/>
      <c r="FPL3" s="69"/>
      <c r="FPM3" s="69"/>
      <c r="FPN3" s="69"/>
      <c r="FPO3" s="69"/>
      <c r="FPP3" s="69"/>
      <c r="FPQ3" s="69"/>
      <c r="FPR3" s="69"/>
      <c r="FPS3" s="69"/>
      <c r="FPT3" s="69"/>
      <c r="FPU3" s="69"/>
      <c r="FPV3" s="69"/>
      <c r="FPW3" s="69"/>
      <c r="FPX3" s="69"/>
      <c r="FPY3" s="69"/>
      <c r="FPZ3" s="69"/>
      <c r="FQA3" s="69"/>
      <c r="FQB3" s="69"/>
      <c r="FQC3" s="69"/>
      <c r="FQD3" s="69"/>
      <c r="FQE3" s="69"/>
      <c r="FQF3" s="69"/>
      <c r="FQG3" s="69"/>
      <c r="FQH3" s="69"/>
      <c r="FQI3" s="69"/>
      <c r="FQJ3" s="69"/>
      <c r="FQK3" s="69"/>
      <c r="FQL3" s="69"/>
      <c r="FQM3" s="69"/>
      <c r="FQN3" s="69"/>
      <c r="FQO3" s="69"/>
      <c r="FQP3" s="69"/>
      <c r="FQQ3" s="69"/>
      <c r="FQR3" s="69"/>
      <c r="FQS3" s="69"/>
      <c r="FQT3" s="69"/>
      <c r="FQU3" s="69"/>
      <c r="FQV3" s="69"/>
      <c r="FQW3" s="69"/>
      <c r="FQX3" s="69"/>
      <c r="FQY3" s="69"/>
      <c r="FQZ3" s="69"/>
      <c r="FRA3" s="69"/>
      <c r="FRB3" s="69"/>
      <c r="FRC3" s="69"/>
      <c r="FRD3" s="69"/>
      <c r="FRE3" s="69"/>
      <c r="FRF3" s="69"/>
      <c r="FRG3" s="69"/>
      <c r="FRH3" s="69"/>
      <c r="FRI3" s="69"/>
      <c r="FRJ3" s="69"/>
      <c r="FRK3" s="69"/>
      <c r="FRL3" s="69"/>
      <c r="FRM3" s="69"/>
      <c r="FRN3" s="69"/>
      <c r="FRO3" s="69"/>
      <c r="FRP3" s="69"/>
      <c r="FRQ3" s="69"/>
      <c r="FRR3" s="69"/>
      <c r="FRS3" s="69"/>
      <c r="FRT3" s="69"/>
      <c r="FRU3" s="69"/>
      <c r="FRV3" s="69"/>
      <c r="FRW3" s="69"/>
      <c r="FRX3" s="69"/>
      <c r="FRY3" s="69"/>
      <c r="FRZ3" s="69"/>
      <c r="FSA3" s="69"/>
      <c r="FSB3" s="69"/>
      <c r="FSC3" s="69"/>
      <c r="FSD3" s="69"/>
      <c r="FSE3" s="69"/>
      <c r="FSF3" s="69"/>
      <c r="FSG3" s="69"/>
      <c r="FSH3" s="69"/>
      <c r="FSI3" s="69"/>
      <c r="FSJ3" s="69"/>
      <c r="FSK3" s="69"/>
      <c r="FSL3" s="69"/>
      <c r="FSM3" s="69"/>
      <c r="FSN3" s="69"/>
      <c r="FSO3" s="69"/>
      <c r="FSP3" s="69"/>
      <c r="FSQ3" s="69"/>
      <c r="FSR3" s="69"/>
      <c r="FSS3" s="69"/>
      <c r="FST3" s="69"/>
      <c r="FSU3" s="69"/>
      <c r="FSV3" s="69"/>
      <c r="FSW3" s="69"/>
      <c r="FSX3" s="69"/>
      <c r="FSY3" s="69"/>
      <c r="FSZ3" s="69"/>
      <c r="FTA3" s="69"/>
      <c r="FTB3" s="69"/>
      <c r="FTC3" s="69"/>
      <c r="FTD3" s="69"/>
      <c r="FTE3" s="69"/>
      <c r="FTF3" s="69"/>
      <c r="FTG3" s="69"/>
      <c r="FTH3" s="69"/>
      <c r="FTI3" s="69"/>
      <c r="FTJ3" s="69"/>
      <c r="FTK3" s="69"/>
      <c r="FTL3" s="69"/>
      <c r="FTM3" s="69"/>
      <c r="FTN3" s="69"/>
      <c r="FTO3" s="69"/>
      <c r="FTP3" s="69"/>
      <c r="FTQ3" s="69"/>
      <c r="FTR3" s="69"/>
      <c r="FTS3" s="69"/>
      <c r="FTT3" s="69"/>
      <c r="FTU3" s="69"/>
      <c r="FTV3" s="69"/>
      <c r="FTW3" s="69"/>
      <c r="FTX3" s="69"/>
      <c r="FTY3" s="69"/>
      <c r="FTZ3" s="69"/>
      <c r="FUA3" s="69"/>
      <c r="FUB3" s="69"/>
      <c r="FUC3" s="69"/>
      <c r="FUD3" s="69"/>
      <c r="FUE3" s="69"/>
      <c r="FUF3" s="69"/>
      <c r="FUG3" s="69"/>
      <c r="FUH3" s="69"/>
      <c r="FUI3" s="69"/>
      <c r="FUJ3" s="69"/>
      <c r="FUK3" s="69"/>
      <c r="FUL3" s="69"/>
      <c r="FUM3" s="69"/>
      <c r="FUN3" s="69"/>
      <c r="FUO3" s="69"/>
      <c r="FUP3" s="69"/>
      <c r="FUQ3" s="69"/>
      <c r="FUR3" s="69"/>
      <c r="FUS3" s="69"/>
      <c r="FUT3" s="69"/>
      <c r="FUU3" s="69"/>
      <c r="FUV3" s="69"/>
      <c r="FUW3" s="69"/>
      <c r="FUX3" s="69"/>
      <c r="FUY3" s="69"/>
      <c r="FUZ3" s="69"/>
      <c r="FVA3" s="69"/>
      <c r="FVB3" s="69"/>
      <c r="FVC3" s="69"/>
      <c r="FVD3" s="69"/>
      <c r="FVE3" s="69"/>
      <c r="FVF3" s="69"/>
      <c r="FVG3" s="69"/>
      <c r="FVH3" s="69"/>
      <c r="FVI3" s="69"/>
      <c r="FVJ3" s="69"/>
      <c r="FVK3" s="69"/>
      <c r="FVL3" s="69"/>
      <c r="FVM3" s="69"/>
      <c r="FVN3" s="69"/>
      <c r="FVO3" s="69"/>
      <c r="FVP3" s="69"/>
      <c r="FVQ3" s="69"/>
      <c r="FVR3" s="69"/>
      <c r="FVS3" s="69"/>
      <c r="FVT3" s="69"/>
      <c r="FVU3" s="69"/>
      <c r="FVV3" s="69"/>
      <c r="FVW3" s="69"/>
      <c r="FVX3" s="69"/>
      <c r="FVY3" s="69"/>
      <c r="FVZ3" s="69"/>
      <c r="FWA3" s="69"/>
      <c r="FWB3" s="69"/>
      <c r="FWC3" s="69"/>
      <c r="FWD3" s="69"/>
      <c r="FWE3" s="69"/>
      <c r="FWF3" s="69"/>
      <c r="FWG3" s="69"/>
      <c r="FWH3" s="69"/>
      <c r="FWI3" s="69"/>
      <c r="FWJ3" s="69"/>
      <c r="FWK3" s="69"/>
      <c r="FWL3" s="69"/>
      <c r="FWM3" s="69"/>
      <c r="FWN3" s="69"/>
      <c r="FWO3" s="69"/>
      <c r="FWP3" s="69"/>
      <c r="FWQ3" s="69"/>
      <c r="FWR3" s="69"/>
      <c r="FWS3" s="69"/>
      <c r="FWT3" s="69"/>
      <c r="FWU3" s="69"/>
      <c r="FWV3" s="69"/>
      <c r="FWW3" s="69"/>
      <c r="FWX3" s="69"/>
      <c r="FWY3" s="69"/>
      <c r="FWZ3" s="69"/>
      <c r="FXA3" s="69"/>
      <c r="FXB3" s="69"/>
      <c r="FXC3" s="69"/>
      <c r="FXD3" s="69"/>
      <c r="FXE3" s="69"/>
      <c r="FXF3" s="69"/>
      <c r="FXG3" s="69"/>
      <c r="FXH3" s="69"/>
      <c r="FXI3" s="69"/>
      <c r="FXJ3" s="69"/>
      <c r="FXK3" s="69"/>
      <c r="FXL3" s="69"/>
      <c r="FXM3" s="69"/>
      <c r="FXN3" s="69"/>
      <c r="FXO3" s="69"/>
      <c r="FXP3" s="69"/>
      <c r="FXQ3" s="69"/>
      <c r="FXR3" s="69"/>
      <c r="FXS3" s="69"/>
      <c r="FXT3" s="69"/>
      <c r="FXU3" s="69"/>
      <c r="FXV3" s="69"/>
      <c r="FXW3" s="69"/>
      <c r="FXX3" s="69"/>
      <c r="FXY3" s="69"/>
      <c r="FXZ3" s="69"/>
      <c r="FYA3" s="69"/>
      <c r="FYB3" s="69"/>
      <c r="FYC3" s="69"/>
      <c r="FYD3" s="69"/>
      <c r="FYE3" s="69"/>
      <c r="FYF3" s="69"/>
      <c r="FYG3" s="69"/>
      <c r="FYH3" s="69"/>
      <c r="FYI3" s="69"/>
      <c r="FYJ3" s="69"/>
      <c r="FYK3" s="69"/>
      <c r="FYL3" s="69"/>
      <c r="FYM3" s="69"/>
      <c r="FYN3" s="69"/>
      <c r="FYO3" s="69"/>
      <c r="FYP3" s="69"/>
      <c r="FYQ3" s="69"/>
      <c r="FYR3" s="69"/>
      <c r="FYS3" s="69"/>
      <c r="FYT3" s="69"/>
      <c r="FYU3" s="69"/>
      <c r="FYV3" s="69"/>
      <c r="FYW3" s="69"/>
      <c r="FYX3" s="69"/>
      <c r="FYY3" s="69"/>
      <c r="FYZ3" s="69"/>
      <c r="FZA3" s="69"/>
      <c r="FZB3" s="69"/>
      <c r="FZC3" s="69"/>
      <c r="FZD3" s="69"/>
      <c r="FZE3" s="69"/>
      <c r="FZF3" s="69"/>
      <c r="FZG3" s="69"/>
      <c r="FZH3" s="69"/>
      <c r="FZI3" s="69"/>
      <c r="FZJ3" s="69"/>
      <c r="FZK3" s="69"/>
      <c r="FZL3" s="69"/>
      <c r="FZM3" s="69"/>
      <c r="FZN3" s="69"/>
      <c r="FZO3" s="69"/>
      <c r="FZP3" s="69"/>
      <c r="FZQ3" s="69"/>
      <c r="FZR3" s="69"/>
      <c r="FZS3" s="69"/>
      <c r="FZT3" s="69"/>
      <c r="FZU3" s="69"/>
      <c r="FZV3" s="69"/>
      <c r="FZW3" s="69"/>
      <c r="FZX3" s="69"/>
      <c r="FZY3" s="69"/>
      <c r="FZZ3" s="69"/>
      <c r="GAA3" s="69"/>
      <c r="GAB3" s="69"/>
      <c r="GAC3" s="69"/>
      <c r="GAD3" s="69"/>
      <c r="GAE3" s="69"/>
      <c r="GAF3" s="69"/>
      <c r="GAG3" s="69"/>
      <c r="GAH3" s="69"/>
      <c r="GAI3" s="69"/>
      <c r="GAJ3" s="69"/>
      <c r="GAK3" s="69"/>
      <c r="GAL3" s="69"/>
      <c r="GAM3" s="69"/>
      <c r="GAN3" s="69"/>
      <c r="GAO3" s="69"/>
      <c r="GAP3" s="69"/>
      <c r="GAQ3" s="69"/>
      <c r="GAR3" s="69"/>
      <c r="GAS3" s="69"/>
      <c r="GAT3" s="69"/>
      <c r="GAU3" s="69"/>
      <c r="GAV3" s="69"/>
      <c r="GAW3" s="69"/>
      <c r="GAX3" s="69"/>
      <c r="GAY3" s="69"/>
      <c r="GAZ3" s="69"/>
      <c r="GBA3" s="69"/>
      <c r="GBB3" s="69"/>
      <c r="GBC3" s="69"/>
      <c r="GBD3" s="69"/>
      <c r="GBE3" s="69"/>
      <c r="GBF3" s="69"/>
      <c r="GBG3" s="69"/>
      <c r="GBH3" s="69"/>
      <c r="GBI3" s="69"/>
      <c r="GBJ3" s="69"/>
      <c r="GBK3" s="69"/>
      <c r="GBL3" s="69"/>
      <c r="GBM3" s="69"/>
      <c r="GBN3" s="69"/>
      <c r="GBO3" s="69"/>
      <c r="GBP3" s="69"/>
      <c r="GBQ3" s="69"/>
      <c r="GBR3" s="69"/>
      <c r="GBS3" s="69"/>
      <c r="GBT3" s="69"/>
      <c r="GBU3" s="69"/>
      <c r="GBV3" s="69"/>
      <c r="GBW3" s="69"/>
      <c r="GBX3" s="69"/>
      <c r="GBY3" s="69"/>
      <c r="GBZ3" s="69"/>
      <c r="GCA3" s="69"/>
      <c r="GCB3" s="69"/>
      <c r="GCC3" s="69"/>
      <c r="GCD3" s="69"/>
      <c r="GCE3" s="69"/>
      <c r="GCF3" s="69"/>
      <c r="GCG3" s="69"/>
      <c r="GCH3" s="69"/>
      <c r="GCI3" s="69"/>
      <c r="GCJ3" s="69"/>
      <c r="GCK3" s="69"/>
      <c r="GCL3" s="69"/>
      <c r="GCM3" s="69"/>
      <c r="GCN3" s="69"/>
      <c r="GCO3" s="69"/>
      <c r="GCP3" s="69"/>
      <c r="GCQ3" s="69"/>
      <c r="GCR3" s="69"/>
      <c r="GCS3" s="69"/>
      <c r="GCT3" s="69"/>
      <c r="GCU3" s="69"/>
      <c r="GCV3" s="69"/>
      <c r="GCW3" s="69"/>
      <c r="GCX3" s="69"/>
      <c r="GCY3" s="69"/>
      <c r="GCZ3" s="69"/>
      <c r="GDA3" s="69"/>
      <c r="GDB3" s="69"/>
      <c r="GDC3" s="69"/>
      <c r="GDD3" s="69"/>
      <c r="GDE3" s="69"/>
      <c r="GDF3" s="69"/>
      <c r="GDG3" s="69"/>
      <c r="GDH3" s="69"/>
      <c r="GDI3" s="69"/>
      <c r="GDJ3" s="69"/>
      <c r="GDK3" s="69"/>
      <c r="GDL3" s="69"/>
      <c r="GDM3" s="69"/>
      <c r="GDN3" s="69"/>
      <c r="GDO3" s="69"/>
      <c r="GDP3" s="69"/>
      <c r="GDQ3" s="69"/>
      <c r="GDR3" s="69"/>
      <c r="GDS3" s="69"/>
      <c r="GDT3" s="69"/>
      <c r="GDU3" s="69"/>
      <c r="GDV3" s="69"/>
      <c r="GDW3" s="69"/>
      <c r="GDX3" s="69"/>
      <c r="GDY3" s="69"/>
      <c r="GDZ3" s="69"/>
      <c r="GEA3" s="69"/>
      <c r="GEB3" s="69"/>
      <c r="GEC3" s="69"/>
      <c r="GED3" s="69"/>
      <c r="GEE3" s="69"/>
      <c r="GEF3" s="69"/>
      <c r="GEG3" s="69"/>
      <c r="GEH3" s="69"/>
      <c r="GEI3" s="69"/>
      <c r="GEJ3" s="69"/>
      <c r="GEK3" s="69"/>
      <c r="GEL3" s="69"/>
      <c r="GEM3" s="69"/>
      <c r="GEN3" s="69"/>
      <c r="GEO3" s="69"/>
      <c r="GEP3" s="69"/>
      <c r="GEQ3" s="69"/>
      <c r="GER3" s="69"/>
      <c r="GES3" s="69"/>
      <c r="GET3" s="69"/>
      <c r="GEU3" s="69"/>
      <c r="GEV3" s="69"/>
      <c r="GEW3" s="69"/>
      <c r="GEX3" s="69"/>
      <c r="GEY3" s="69"/>
      <c r="GEZ3" s="69"/>
      <c r="GFA3" s="69"/>
      <c r="GFB3" s="69"/>
      <c r="GFC3" s="69"/>
      <c r="GFD3" s="69"/>
      <c r="GFE3" s="69"/>
      <c r="GFF3" s="69"/>
      <c r="GFG3" s="69"/>
      <c r="GFH3" s="69"/>
      <c r="GFI3" s="69"/>
      <c r="GFJ3" s="69"/>
      <c r="GFK3" s="69"/>
      <c r="GFL3" s="69"/>
      <c r="GFM3" s="69"/>
      <c r="GFN3" s="69"/>
      <c r="GFO3" s="69"/>
      <c r="GFP3" s="69"/>
      <c r="GFQ3" s="69"/>
      <c r="GFR3" s="69"/>
      <c r="GFS3" s="69"/>
      <c r="GFT3" s="69"/>
      <c r="GFU3" s="69"/>
      <c r="GFV3" s="69"/>
      <c r="GFW3" s="69"/>
      <c r="GFX3" s="69"/>
      <c r="GFY3" s="69"/>
      <c r="GFZ3" s="69"/>
      <c r="GGA3" s="69"/>
      <c r="GGB3" s="69"/>
      <c r="GGC3" s="69"/>
      <c r="GGD3" s="69"/>
      <c r="GGE3" s="69"/>
      <c r="GGF3" s="69"/>
      <c r="GGG3" s="69"/>
      <c r="GGH3" s="69"/>
      <c r="GGI3" s="69"/>
      <c r="GGJ3" s="69"/>
      <c r="GGK3" s="69"/>
      <c r="GGL3" s="69"/>
      <c r="GGM3" s="69"/>
      <c r="GGN3" s="69"/>
      <c r="GGO3" s="69"/>
      <c r="GGP3" s="69"/>
      <c r="GGQ3" s="69"/>
      <c r="GGR3" s="69"/>
      <c r="GGS3" s="69"/>
      <c r="GGT3" s="69"/>
      <c r="GGU3" s="69"/>
      <c r="GGV3" s="69"/>
      <c r="GGW3" s="69"/>
      <c r="GGX3" s="69"/>
      <c r="GGY3" s="69"/>
      <c r="GGZ3" s="69"/>
      <c r="GHA3" s="69"/>
      <c r="GHB3" s="69"/>
      <c r="GHC3" s="69"/>
      <c r="GHD3" s="69"/>
      <c r="GHE3" s="69"/>
      <c r="GHF3" s="69"/>
      <c r="GHG3" s="69"/>
      <c r="GHH3" s="69"/>
      <c r="GHI3" s="69"/>
      <c r="GHJ3" s="69"/>
      <c r="GHK3" s="69"/>
      <c r="GHL3" s="69"/>
      <c r="GHM3" s="69"/>
      <c r="GHN3" s="69"/>
      <c r="GHO3" s="69"/>
      <c r="GHP3" s="69"/>
      <c r="GHQ3" s="69"/>
      <c r="GHR3" s="69"/>
      <c r="GHS3" s="69"/>
      <c r="GHT3" s="69"/>
      <c r="GHU3" s="69"/>
      <c r="GHV3" s="69"/>
      <c r="GHW3" s="69"/>
      <c r="GHX3" s="69"/>
      <c r="GHY3" s="69"/>
      <c r="GHZ3" s="69"/>
      <c r="GIA3" s="69"/>
      <c r="GIB3" s="69"/>
      <c r="GIC3" s="69"/>
      <c r="GID3" s="69"/>
      <c r="GIE3" s="69"/>
      <c r="GIF3" s="69"/>
      <c r="GIG3" s="69"/>
      <c r="GIH3" s="69"/>
      <c r="GII3" s="69"/>
      <c r="GIJ3" s="69"/>
      <c r="GIK3" s="69"/>
      <c r="GIL3" s="69"/>
      <c r="GIM3" s="69"/>
      <c r="GIN3" s="69"/>
      <c r="GIO3" s="69"/>
      <c r="GIP3" s="69"/>
      <c r="GIQ3" s="69"/>
      <c r="GIR3" s="69"/>
      <c r="GIS3" s="69"/>
      <c r="GIT3" s="69"/>
      <c r="GIU3" s="69"/>
      <c r="GIV3" s="69"/>
      <c r="GIW3" s="69"/>
      <c r="GIX3" s="69"/>
      <c r="GIY3" s="69"/>
      <c r="GIZ3" s="69"/>
      <c r="GJA3" s="69"/>
      <c r="GJB3" s="69"/>
      <c r="GJC3" s="69"/>
      <c r="GJD3" s="69"/>
      <c r="GJE3" s="69"/>
      <c r="GJF3" s="69"/>
      <c r="GJG3" s="69"/>
      <c r="GJH3" s="69"/>
      <c r="GJI3" s="69"/>
      <c r="GJJ3" s="69"/>
      <c r="GJK3" s="69"/>
      <c r="GJL3" s="69"/>
      <c r="GJM3" s="69"/>
      <c r="GJN3" s="69"/>
      <c r="GJO3" s="69"/>
      <c r="GJP3" s="69"/>
      <c r="GJQ3" s="69"/>
      <c r="GJR3" s="69"/>
      <c r="GJS3" s="69"/>
      <c r="GJT3" s="69"/>
      <c r="GJU3" s="69"/>
      <c r="GJV3" s="69"/>
      <c r="GJW3" s="69"/>
      <c r="GJX3" s="69"/>
      <c r="GJY3" s="69"/>
      <c r="GJZ3" s="69"/>
      <c r="GKA3" s="69"/>
      <c r="GKB3" s="69"/>
      <c r="GKC3" s="69"/>
      <c r="GKD3" s="69"/>
      <c r="GKE3" s="69"/>
      <c r="GKF3" s="69"/>
      <c r="GKG3" s="69"/>
      <c r="GKH3" s="69"/>
      <c r="GKI3" s="69"/>
      <c r="GKJ3" s="69"/>
      <c r="GKK3" s="69"/>
      <c r="GKL3" s="69"/>
      <c r="GKM3" s="69"/>
      <c r="GKN3" s="69"/>
      <c r="GKO3" s="69"/>
      <c r="GKP3" s="69"/>
      <c r="GKQ3" s="69"/>
      <c r="GKR3" s="69"/>
      <c r="GKS3" s="69"/>
      <c r="GKT3" s="69"/>
      <c r="GKU3" s="69"/>
      <c r="GKV3" s="69"/>
      <c r="GKW3" s="69"/>
      <c r="GKX3" s="69"/>
      <c r="GKY3" s="69"/>
      <c r="GKZ3" s="69"/>
      <c r="GLA3" s="69"/>
      <c r="GLB3" s="69"/>
      <c r="GLC3" s="69"/>
      <c r="GLD3" s="69"/>
      <c r="GLE3" s="69"/>
      <c r="GLF3" s="69"/>
      <c r="GLG3" s="69"/>
      <c r="GLH3" s="69"/>
      <c r="GLI3" s="69"/>
      <c r="GLJ3" s="69"/>
      <c r="GLK3" s="69"/>
      <c r="GLL3" s="69"/>
      <c r="GLM3" s="69"/>
      <c r="GLN3" s="69"/>
      <c r="GLO3" s="69"/>
      <c r="GLP3" s="69"/>
      <c r="GLQ3" s="69"/>
      <c r="GLR3" s="69"/>
      <c r="GLS3" s="69"/>
      <c r="GLT3" s="69"/>
      <c r="GLU3" s="69"/>
      <c r="GLV3" s="69"/>
      <c r="GLW3" s="69"/>
      <c r="GLX3" s="69"/>
      <c r="GLY3" s="69"/>
      <c r="GLZ3" s="69"/>
      <c r="GMA3" s="69"/>
      <c r="GMB3" s="69"/>
      <c r="GMC3" s="69"/>
      <c r="GMD3" s="69"/>
      <c r="GME3" s="69"/>
      <c r="GMF3" s="69"/>
      <c r="GMG3" s="69"/>
      <c r="GMH3" s="69"/>
      <c r="GMI3" s="69"/>
      <c r="GMJ3" s="69"/>
      <c r="GMK3" s="69"/>
      <c r="GML3" s="69"/>
      <c r="GMM3" s="69"/>
      <c r="GMN3" s="69"/>
      <c r="GMO3" s="69"/>
      <c r="GMP3" s="69"/>
      <c r="GMQ3" s="69"/>
      <c r="GMR3" s="69"/>
      <c r="GMS3" s="69"/>
      <c r="GMT3" s="69"/>
      <c r="GMU3" s="69"/>
      <c r="GMV3" s="69"/>
      <c r="GMW3" s="69"/>
      <c r="GMX3" s="69"/>
      <c r="GMY3" s="69"/>
      <c r="GMZ3" s="69"/>
      <c r="GNA3" s="69"/>
      <c r="GNB3" s="69"/>
      <c r="GNC3" s="69"/>
      <c r="GND3" s="69"/>
      <c r="GNE3" s="69"/>
      <c r="GNF3" s="69"/>
      <c r="GNG3" s="69"/>
      <c r="GNH3" s="69"/>
      <c r="GNI3" s="69"/>
      <c r="GNJ3" s="69"/>
      <c r="GNK3" s="69"/>
      <c r="GNL3" s="69"/>
      <c r="GNM3" s="69"/>
      <c r="GNN3" s="69"/>
      <c r="GNO3" s="69"/>
      <c r="GNP3" s="69"/>
      <c r="GNQ3" s="69"/>
      <c r="GNR3" s="69"/>
      <c r="GNS3" s="69"/>
      <c r="GNT3" s="69"/>
      <c r="GNU3" s="69"/>
      <c r="GNV3" s="69"/>
      <c r="GNW3" s="69"/>
      <c r="GNX3" s="69"/>
      <c r="GNY3" s="69"/>
      <c r="GNZ3" s="69"/>
      <c r="GOA3" s="69"/>
      <c r="GOB3" s="69"/>
      <c r="GOC3" s="69"/>
      <c r="GOD3" s="69"/>
      <c r="GOE3" s="69"/>
      <c r="GOF3" s="69"/>
      <c r="GOG3" s="69"/>
      <c r="GOH3" s="69"/>
      <c r="GOI3" s="69"/>
      <c r="GOJ3" s="69"/>
      <c r="GOK3" s="69"/>
      <c r="GOL3" s="69"/>
      <c r="GOM3" s="69"/>
      <c r="GON3" s="69"/>
      <c r="GOO3" s="69"/>
      <c r="GOP3" s="69"/>
      <c r="GOQ3" s="69"/>
      <c r="GOR3" s="69"/>
      <c r="GOS3" s="69"/>
      <c r="GOT3" s="69"/>
      <c r="GOU3" s="69"/>
      <c r="GOV3" s="69"/>
      <c r="GOW3" s="69"/>
      <c r="GOX3" s="69"/>
      <c r="GOY3" s="69"/>
      <c r="GOZ3" s="69"/>
      <c r="GPA3" s="69"/>
      <c r="GPB3" s="69"/>
      <c r="GPC3" s="69"/>
      <c r="GPD3" s="69"/>
      <c r="GPE3" s="69"/>
      <c r="GPF3" s="69"/>
      <c r="GPG3" s="69"/>
      <c r="GPH3" s="69"/>
      <c r="GPI3" s="69"/>
      <c r="GPJ3" s="69"/>
      <c r="GPK3" s="69"/>
      <c r="GPL3" s="69"/>
      <c r="GPM3" s="69"/>
      <c r="GPN3" s="69"/>
      <c r="GPO3" s="69"/>
      <c r="GPP3" s="69"/>
      <c r="GPQ3" s="69"/>
      <c r="GPR3" s="69"/>
      <c r="GPS3" s="69"/>
      <c r="GPT3" s="69"/>
      <c r="GPU3" s="69"/>
      <c r="GPV3" s="69"/>
      <c r="GPW3" s="69"/>
      <c r="GPX3" s="69"/>
      <c r="GPY3" s="69"/>
      <c r="GPZ3" s="69"/>
      <c r="GQA3" s="69"/>
      <c r="GQB3" s="69"/>
      <c r="GQC3" s="69"/>
      <c r="GQD3" s="69"/>
      <c r="GQE3" s="69"/>
      <c r="GQF3" s="69"/>
      <c r="GQG3" s="69"/>
      <c r="GQH3" s="69"/>
      <c r="GQI3" s="69"/>
      <c r="GQJ3" s="69"/>
      <c r="GQK3" s="69"/>
      <c r="GQL3" s="69"/>
      <c r="GQM3" s="69"/>
      <c r="GQN3" s="69"/>
      <c r="GQO3" s="69"/>
      <c r="GQP3" s="69"/>
      <c r="GQQ3" s="69"/>
      <c r="GQR3" s="69"/>
      <c r="GQS3" s="69"/>
      <c r="GQT3" s="69"/>
      <c r="GQU3" s="69"/>
      <c r="GQV3" s="69"/>
      <c r="GQW3" s="69"/>
      <c r="GQX3" s="69"/>
      <c r="GQY3" s="69"/>
      <c r="GQZ3" s="69"/>
      <c r="GRA3" s="69"/>
      <c r="GRB3" s="69"/>
      <c r="GRC3" s="69"/>
      <c r="GRD3" s="69"/>
      <c r="GRE3" s="69"/>
      <c r="GRF3" s="69"/>
      <c r="GRG3" s="69"/>
      <c r="GRH3" s="69"/>
      <c r="GRI3" s="69"/>
      <c r="GRJ3" s="69"/>
      <c r="GRK3" s="69"/>
      <c r="GRL3" s="69"/>
      <c r="GRM3" s="69"/>
      <c r="GRN3" s="69"/>
      <c r="GRO3" s="69"/>
      <c r="GRP3" s="69"/>
      <c r="GRQ3" s="69"/>
      <c r="GRR3" s="69"/>
      <c r="GRS3" s="69"/>
      <c r="GRT3" s="69"/>
      <c r="GRU3" s="69"/>
      <c r="GRV3" s="69"/>
      <c r="GRW3" s="69"/>
      <c r="GRX3" s="69"/>
      <c r="GRY3" s="69"/>
      <c r="GRZ3" s="69"/>
      <c r="GSA3" s="69"/>
      <c r="GSB3" s="69"/>
      <c r="GSC3" s="69"/>
      <c r="GSD3" s="69"/>
      <c r="GSE3" s="69"/>
      <c r="GSF3" s="69"/>
      <c r="GSG3" s="69"/>
      <c r="GSH3" s="69"/>
      <c r="GSI3" s="69"/>
      <c r="GSJ3" s="69"/>
      <c r="GSK3" s="69"/>
      <c r="GSL3" s="69"/>
      <c r="GSM3" s="69"/>
      <c r="GSN3" s="69"/>
      <c r="GSO3" s="69"/>
      <c r="GSP3" s="69"/>
      <c r="GSQ3" s="69"/>
      <c r="GSR3" s="69"/>
      <c r="GSS3" s="69"/>
      <c r="GST3" s="69"/>
      <c r="GSU3" s="69"/>
      <c r="GSV3" s="69"/>
      <c r="GSW3" s="69"/>
      <c r="GSX3" s="69"/>
      <c r="GSY3" s="69"/>
      <c r="GSZ3" s="69"/>
      <c r="GTA3" s="69"/>
      <c r="GTB3" s="69"/>
      <c r="GTC3" s="69"/>
      <c r="GTD3" s="69"/>
      <c r="GTE3" s="69"/>
      <c r="GTF3" s="69"/>
      <c r="GTG3" s="69"/>
      <c r="GTH3" s="69"/>
      <c r="GTI3" s="69"/>
      <c r="GTJ3" s="69"/>
      <c r="GTK3" s="69"/>
      <c r="GTL3" s="69"/>
      <c r="GTM3" s="69"/>
      <c r="GTN3" s="69"/>
      <c r="GTO3" s="69"/>
      <c r="GTP3" s="69"/>
      <c r="GTQ3" s="69"/>
      <c r="GTR3" s="69"/>
      <c r="GTS3" s="69"/>
      <c r="GTT3" s="69"/>
      <c r="GTU3" s="69"/>
      <c r="GTV3" s="69"/>
      <c r="GTW3" s="69"/>
      <c r="GTX3" s="69"/>
      <c r="GTY3" s="69"/>
      <c r="GTZ3" s="69"/>
      <c r="GUA3" s="69"/>
      <c r="GUB3" s="69"/>
      <c r="GUC3" s="69"/>
      <c r="GUD3" s="69"/>
      <c r="GUE3" s="69"/>
      <c r="GUF3" s="69"/>
      <c r="GUG3" s="69"/>
      <c r="GUH3" s="69"/>
      <c r="GUI3" s="69"/>
      <c r="GUJ3" s="69"/>
      <c r="GUK3" s="69"/>
      <c r="GUL3" s="69"/>
      <c r="GUM3" s="69"/>
      <c r="GUN3" s="69"/>
      <c r="GUO3" s="69"/>
      <c r="GUP3" s="69"/>
      <c r="GUQ3" s="69"/>
      <c r="GUR3" s="69"/>
      <c r="GUS3" s="69"/>
      <c r="GUT3" s="69"/>
      <c r="GUU3" s="69"/>
      <c r="GUV3" s="69"/>
      <c r="GUW3" s="69"/>
      <c r="GUX3" s="69"/>
      <c r="GUY3" s="69"/>
      <c r="GUZ3" s="69"/>
      <c r="GVA3" s="69"/>
      <c r="GVB3" s="69"/>
      <c r="GVC3" s="69"/>
      <c r="GVD3" s="69"/>
      <c r="GVE3" s="69"/>
      <c r="GVF3" s="69"/>
      <c r="GVG3" s="69"/>
      <c r="GVH3" s="69"/>
      <c r="GVI3" s="69"/>
      <c r="GVJ3" s="69"/>
      <c r="GVK3" s="69"/>
      <c r="GVL3" s="69"/>
      <c r="GVM3" s="69"/>
      <c r="GVN3" s="69"/>
      <c r="GVO3" s="69"/>
      <c r="GVP3" s="69"/>
      <c r="GVQ3" s="69"/>
      <c r="GVR3" s="69"/>
      <c r="GVS3" s="69"/>
      <c r="GVT3" s="69"/>
      <c r="GVU3" s="69"/>
      <c r="GVV3" s="69"/>
      <c r="GVW3" s="69"/>
      <c r="GVX3" s="69"/>
      <c r="GVY3" s="69"/>
      <c r="GVZ3" s="69"/>
      <c r="GWA3" s="69"/>
      <c r="GWB3" s="69"/>
      <c r="GWC3" s="69"/>
      <c r="GWD3" s="69"/>
      <c r="GWE3" s="69"/>
      <c r="GWF3" s="69"/>
      <c r="GWG3" s="69"/>
      <c r="GWH3" s="69"/>
      <c r="GWI3" s="69"/>
      <c r="GWJ3" s="69"/>
      <c r="GWK3" s="69"/>
      <c r="GWL3" s="69"/>
      <c r="GWM3" s="69"/>
      <c r="GWN3" s="69"/>
      <c r="GWO3" s="69"/>
      <c r="GWP3" s="69"/>
      <c r="GWQ3" s="69"/>
      <c r="GWR3" s="69"/>
      <c r="GWS3" s="69"/>
      <c r="GWT3" s="69"/>
      <c r="GWU3" s="69"/>
      <c r="GWV3" s="69"/>
      <c r="GWW3" s="69"/>
      <c r="GWX3" s="69"/>
      <c r="GWY3" s="69"/>
      <c r="GWZ3" s="69"/>
      <c r="GXA3" s="69"/>
      <c r="GXB3" s="69"/>
      <c r="GXC3" s="69"/>
      <c r="GXD3" s="69"/>
      <c r="GXE3" s="69"/>
      <c r="GXF3" s="69"/>
      <c r="GXG3" s="69"/>
      <c r="GXH3" s="69"/>
      <c r="GXI3" s="69"/>
      <c r="GXJ3" s="69"/>
      <c r="GXK3" s="69"/>
      <c r="GXL3" s="69"/>
      <c r="GXM3" s="69"/>
      <c r="GXN3" s="69"/>
      <c r="GXO3" s="69"/>
      <c r="GXP3" s="69"/>
      <c r="GXQ3" s="69"/>
      <c r="GXR3" s="69"/>
      <c r="GXS3" s="69"/>
      <c r="GXT3" s="69"/>
      <c r="GXU3" s="69"/>
      <c r="GXV3" s="69"/>
      <c r="GXW3" s="69"/>
      <c r="GXX3" s="69"/>
      <c r="GXY3" s="69"/>
      <c r="GXZ3" s="69"/>
      <c r="GYA3" s="69"/>
      <c r="GYB3" s="69"/>
      <c r="GYC3" s="69"/>
      <c r="GYD3" s="69"/>
      <c r="GYE3" s="69"/>
      <c r="GYF3" s="69"/>
      <c r="GYG3" s="69"/>
      <c r="GYH3" s="69"/>
      <c r="GYI3" s="69"/>
      <c r="GYJ3" s="69"/>
      <c r="GYK3" s="69"/>
      <c r="GYL3" s="69"/>
      <c r="GYM3" s="69"/>
      <c r="GYN3" s="69"/>
      <c r="GYO3" s="69"/>
      <c r="GYP3" s="69"/>
      <c r="GYQ3" s="69"/>
      <c r="GYR3" s="69"/>
      <c r="GYS3" s="69"/>
      <c r="GYT3" s="69"/>
      <c r="GYU3" s="69"/>
      <c r="GYV3" s="69"/>
      <c r="GYW3" s="69"/>
      <c r="GYX3" s="69"/>
      <c r="GYY3" s="69"/>
      <c r="GYZ3" s="69"/>
      <c r="GZA3" s="69"/>
      <c r="GZB3" s="69"/>
      <c r="GZC3" s="69"/>
      <c r="GZD3" s="69"/>
      <c r="GZE3" s="69"/>
      <c r="GZF3" s="69"/>
      <c r="GZG3" s="69"/>
      <c r="GZH3" s="69"/>
      <c r="GZI3" s="69"/>
      <c r="GZJ3" s="69"/>
      <c r="GZK3" s="69"/>
      <c r="GZL3" s="69"/>
      <c r="GZM3" s="69"/>
      <c r="GZN3" s="69"/>
      <c r="GZO3" s="69"/>
      <c r="GZP3" s="69"/>
      <c r="GZQ3" s="69"/>
      <c r="GZR3" s="69"/>
      <c r="GZS3" s="69"/>
      <c r="GZT3" s="69"/>
      <c r="GZU3" s="69"/>
      <c r="GZV3" s="69"/>
      <c r="GZW3" s="69"/>
      <c r="GZX3" s="69"/>
      <c r="GZY3" s="69"/>
      <c r="GZZ3" s="69"/>
      <c r="HAA3" s="69"/>
      <c r="HAB3" s="69"/>
      <c r="HAC3" s="69"/>
      <c r="HAD3" s="69"/>
      <c r="HAE3" s="69"/>
      <c r="HAF3" s="69"/>
      <c r="HAG3" s="69"/>
      <c r="HAH3" s="69"/>
      <c r="HAI3" s="69"/>
      <c r="HAJ3" s="69"/>
      <c r="HAK3" s="69"/>
      <c r="HAL3" s="69"/>
      <c r="HAM3" s="69"/>
      <c r="HAN3" s="69"/>
      <c r="HAO3" s="69"/>
      <c r="HAP3" s="69"/>
      <c r="HAQ3" s="69"/>
      <c r="HAR3" s="69"/>
      <c r="HAS3" s="69"/>
      <c r="HAT3" s="69"/>
      <c r="HAU3" s="69"/>
      <c r="HAV3" s="69"/>
      <c r="HAW3" s="69"/>
      <c r="HAX3" s="69"/>
      <c r="HAY3" s="69"/>
      <c r="HAZ3" s="69"/>
      <c r="HBA3" s="69"/>
      <c r="HBB3" s="69"/>
      <c r="HBC3" s="69"/>
      <c r="HBD3" s="69"/>
      <c r="HBE3" s="69"/>
      <c r="HBF3" s="69"/>
      <c r="HBG3" s="69"/>
      <c r="HBH3" s="69"/>
      <c r="HBI3" s="69"/>
      <c r="HBJ3" s="69"/>
      <c r="HBK3" s="69"/>
      <c r="HBL3" s="69"/>
      <c r="HBM3" s="69"/>
      <c r="HBN3" s="69"/>
      <c r="HBO3" s="69"/>
      <c r="HBP3" s="69"/>
      <c r="HBQ3" s="69"/>
      <c r="HBR3" s="69"/>
      <c r="HBS3" s="69"/>
      <c r="HBT3" s="69"/>
      <c r="HBU3" s="69"/>
      <c r="HBV3" s="69"/>
      <c r="HBW3" s="69"/>
      <c r="HBX3" s="69"/>
      <c r="HBY3" s="69"/>
      <c r="HBZ3" s="69"/>
      <c r="HCA3" s="69"/>
      <c r="HCB3" s="69"/>
      <c r="HCC3" s="69"/>
      <c r="HCD3" s="69"/>
      <c r="HCE3" s="69"/>
      <c r="HCF3" s="69"/>
      <c r="HCG3" s="69"/>
      <c r="HCH3" s="69"/>
      <c r="HCI3" s="69"/>
      <c r="HCJ3" s="69"/>
      <c r="HCK3" s="69"/>
      <c r="HCL3" s="69"/>
      <c r="HCM3" s="69"/>
      <c r="HCN3" s="69"/>
      <c r="HCO3" s="69"/>
      <c r="HCP3" s="69"/>
      <c r="HCQ3" s="69"/>
      <c r="HCR3" s="69"/>
      <c r="HCS3" s="69"/>
      <c r="HCT3" s="69"/>
      <c r="HCU3" s="69"/>
      <c r="HCV3" s="69"/>
      <c r="HCW3" s="69"/>
      <c r="HCX3" s="69"/>
      <c r="HCY3" s="69"/>
      <c r="HCZ3" s="69"/>
      <c r="HDA3" s="69"/>
      <c r="HDB3" s="69"/>
      <c r="HDC3" s="69"/>
      <c r="HDD3" s="69"/>
      <c r="HDE3" s="69"/>
      <c r="HDF3" s="69"/>
      <c r="HDG3" s="69"/>
      <c r="HDH3" s="69"/>
      <c r="HDI3" s="69"/>
      <c r="HDJ3" s="69"/>
      <c r="HDK3" s="69"/>
      <c r="HDL3" s="69"/>
      <c r="HDM3" s="69"/>
      <c r="HDN3" s="69"/>
      <c r="HDO3" s="69"/>
      <c r="HDP3" s="69"/>
      <c r="HDQ3" s="69"/>
      <c r="HDR3" s="69"/>
      <c r="HDS3" s="69"/>
      <c r="HDT3" s="69"/>
      <c r="HDU3" s="69"/>
      <c r="HDV3" s="69"/>
      <c r="HDW3" s="69"/>
      <c r="HDX3" s="69"/>
      <c r="HDY3" s="69"/>
      <c r="HDZ3" s="69"/>
      <c r="HEA3" s="69"/>
      <c r="HEB3" s="69"/>
      <c r="HEC3" s="69"/>
      <c r="HED3" s="69"/>
      <c r="HEE3" s="69"/>
      <c r="HEF3" s="69"/>
      <c r="HEG3" s="69"/>
      <c r="HEH3" s="69"/>
      <c r="HEI3" s="69"/>
      <c r="HEJ3" s="69"/>
      <c r="HEK3" s="69"/>
      <c r="HEL3" s="69"/>
      <c r="HEM3" s="69"/>
      <c r="HEN3" s="69"/>
      <c r="HEO3" s="69"/>
      <c r="HEP3" s="69"/>
      <c r="HEQ3" s="69"/>
      <c r="HER3" s="69"/>
      <c r="HES3" s="69"/>
      <c r="HET3" s="69"/>
      <c r="HEU3" s="69"/>
      <c r="HEV3" s="69"/>
      <c r="HEW3" s="69"/>
      <c r="HEX3" s="69"/>
      <c r="HEY3" s="69"/>
      <c r="HEZ3" s="69"/>
      <c r="HFA3" s="69"/>
      <c r="HFB3" s="69"/>
      <c r="HFC3" s="69"/>
      <c r="HFD3" s="69"/>
      <c r="HFE3" s="69"/>
      <c r="HFF3" s="69"/>
      <c r="HFG3" s="69"/>
      <c r="HFH3" s="69"/>
      <c r="HFI3" s="69"/>
      <c r="HFJ3" s="69"/>
      <c r="HFK3" s="69"/>
      <c r="HFL3" s="69"/>
      <c r="HFM3" s="69"/>
      <c r="HFN3" s="69"/>
      <c r="HFO3" s="69"/>
      <c r="HFP3" s="69"/>
      <c r="HFQ3" s="69"/>
      <c r="HFR3" s="69"/>
      <c r="HFS3" s="69"/>
      <c r="HFT3" s="69"/>
      <c r="HFU3" s="69"/>
      <c r="HFV3" s="69"/>
      <c r="HFW3" s="69"/>
      <c r="HFX3" s="69"/>
      <c r="HFY3" s="69"/>
      <c r="HFZ3" s="69"/>
      <c r="HGA3" s="69"/>
      <c r="HGB3" s="69"/>
      <c r="HGC3" s="69"/>
      <c r="HGD3" s="69"/>
      <c r="HGE3" s="69"/>
      <c r="HGF3" s="69"/>
      <c r="HGG3" s="69"/>
      <c r="HGH3" s="69"/>
      <c r="HGI3" s="69"/>
      <c r="HGJ3" s="69"/>
      <c r="HGK3" s="69"/>
      <c r="HGL3" s="69"/>
      <c r="HGM3" s="69"/>
      <c r="HGN3" s="69"/>
      <c r="HGO3" s="69"/>
      <c r="HGP3" s="69"/>
      <c r="HGQ3" s="69"/>
      <c r="HGR3" s="69"/>
      <c r="HGS3" s="69"/>
      <c r="HGT3" s="69"/>
      <c r="HGU3" s="69"/>
      <c r="HGV3" s="69"/>
      <c r="HGW3" s="69"/>
      <c r="HGX3" s="69"/>
      <c r="HGY3" s="69"/>
      <c r="HGZ3" s="69"/>
      <c r="HHA3" s="69"/>
      <c r="HHB3" s="69"/>
      <c r="HHC3" s="69"/>
      <c r="HHD3" s="69"/>
      <c r="HHE3" s="69"/>
      <c r="HHF3" s="69"/>
      <c r="HHG3" s="69"/>
      <c r="HHH3" s="69"/>
      <c r="HHI3" s="69"/>
      <c r="HHJ3" s="69"/>
      <c r="HHK3" s="69"/>
      <c r="HHL3" s="69"/>
      <c r="HHM3" s="69"/>
      <c r="HHN3" s="69"/>
      <c r="HHO3" s="69"/>
      <c r="HHP3" s="69"/>
      <c r="HHQ3" s="69"/>
      <c r="HHR3" s="69"/>
      <c r="HHS3" s="69"/>
      <c r="HHT3" s="69"/>
      <c r="HHU3" s="69"/>
      <c r="HHV3" s="69"/>
      <c r="HHW3" s="69"/>
      <c r="HHX3" s="69"/>
      <c r="HHY3" s="69"/>
      <c r="HHZ3" s="69"/>
      <c r="HIA3" s="69"/>
      <c r="HIB3" s="69"/>
      <c r="HIC3" s="69"/>
      <c r="HID3" s="69"/>
      <c r="HIE3" s="69"/>
      <c r="HIF3" s="69"/>
      <c r="HIG3" s="69"/>
      <c r="HIH3" s="69"/>
      <c r="HII3" s="69"/>
      <c r="HIJ3" s="69"/>
      <c r="HIK3" s="69"/>
      <c r="HIL3" s="69"/>
      <c r="HIM3" s="69"/>
      <c r="HIN3" s="69"/>
      <c r="HIO3" s="69"/>
      <c r="HIP3" s="69"/>
      <c r="HIQ3" s="69"/>
      <c r="HIR3" s="69"/>
      <c r="HIS3" s="69"/>
      <c r="HIT3" s="69"/>
      <c r="HIU3" s="69"/>
      <c r="HIV3" s="69"/>
      <c r="HIW3" s="69"/>
      <c r="HIX3" s="69"/>
      <c r="HIY3" s="69"/>
      <c r="HIZ3" s="69"/>
      <c r="HJA3" s="69"/>
      <c r="HJB3" s="69"/>
      <c r="HJC3" s="69"/>
      <c r="HJD3" s="69"/>
      <c r="HJE3" s="69"/>
      <c r="HJF3" s="69"/>
      <c r="HJG3" s="69"/>
      <c r="HJH3" s="69"/>
      <c r="HJI3" s="69"/>
      <c r="HJJ3" s="69"/>
      <c r="HJK3" s="69"/>
      <c r="HJL3" s="69"/>
      <c r="HJM3" s="69"/>
      <c r="HJN3" s="69"/>
      <c r="HJO3" s="69"/>
      <c r="HJP3" s="69"/>
      <c r="HJQ3" s="69"/>
      <c r="HJR3" s="69"/>
      <c r="HJS3" s="69"/>
      <c r="HJT3" s="69"/>
      <c r="HJU3" s="69"/>
      <c r="HJV3" s="69"/>
      <c r="HJW3" s="69"/>
      <c r="HJX3" s="69"/>
      <c r="HJY3" s="69"/>
      <c r="HJZ3" s="69"/>
      <c r="HKA3" s="69"/>
      <c r="HKB3" s="69"/>
      <c r="HKC3" s="69"/>
      <c r="HKD3" s="69"/>
      <c r="HKE3" s="69"/>
      <c r="HKF3" s="69"/>
      <c r="HKG3" s="69"/>
      <c r="HKH3" s="69"/>
      <c r="HKI3" s="69"/>
      <c r="HKJ3" s="69"/>
      <c r="HKK3" s="69"/>
      <c r="HKL3" s="69"/>
      <c r="HKM3" s="69"/>
      <c r="HKN3" s="69"/>
      <c r="HKO3" s="69"/>
      <c r="HKP3" s="69"/>
      <c r="HKQ3" s="69"/>
      <c r="HKR3" s="69"/>
      <c r="HKS3" s="69"/>
      <c r="HKT3" s="69"/>
      <c r="HKU3" s="69"/>
      <c r="HKV3" s="69"/>
      <c r="HKW3" s="69"/>
      <c r="HKX3" s="69"/>
      <c r="HKY3" s="69"/>
      <c r="HKZ3" s="69"/>
      <c r="HLA3" s="69"/>
      <c r="HLB3" s="69"/>
      <c r="HLC3" s="69"/>
      <c r="HLD3" s="69"/>
      <c r="HLE3" s="69"/>
      <c r="HLF3" s="69"/>
      <c r="HLG3" s="69"/>
      <c r="HLH3" s="69"/>
      <c r="HLI3" s="69"/>
      <c r="HLJ3" s="69"/>
      <c r="HLK3" s="69"/>
      <c r="HLL3" s="69"/>
      <c r="HLM3" s="69"/>
      <c r="HLN3" s="69"/>
      <c r="HLO3" s="69"/>
      <c r="HLP3" s="69"/>
      <c r="HLQ3" s="69"/>
      <c r="HLR3" s="69"/>
      <c r="HLS3" s="69"/>
      <c r="HLT3" s="69"/>
      <c r="HLU3" s="69"/>
      <c r="HLV3" s="69"/>
      <c r="HLW3" s="69"/>
      <c r="HLX3" s="69"/>
      <c r="HLY3" s="69"/>
      <c r="HLZ3" s="69"/>
      <c r="HMA3" s="69"/>
      <c r="HMB3" s="69"/>
      <c r="HMC3" s="69"/>
      <c r="HMD3" s="69"/>
      <c r="HME3" s="69"/>
      <c r="HMF3" s="69"/>
      <c r="HMG3" s="69"/>
      <c r="HMH3" s="69"/>
      <c r="HMI3" s="69"/>
      <c r="HMJ3" s="69"/>
      <c r="HMK3" s="69"/>
      <c r="HML3" s="69"/>
      <c r="HMM3" s="69"/>
      <c r="HMN3" s="69"/>
      <c r="HMO3" s="69"/>
      <c r="HMP3" s="69"/>
      <c r="HMQ3" s="69"/>
      <c r="HMR3" s="69"/>
      <c r="HMS3" s="69"/>
      <c r="HMT3" s="69"/>
      <c r="HMU3" s="69"/>
      <c r="HMV3" s="69"/>
      <c r="HMW3" s="69"/>
      <c r="HMX3" s="69"/>
      <c r="HMY3" s="69"/>
      <c r="HMZ3" s="69"/>
      <c r="HNA3" s="69"/>
      <c r="HNB3" s="69"/>
      <c r="HNC3" s="69"/>
      <c r="HND3" s="69"/>
      <c r="HNE3" s="69"/>
      <c r="HNF3" s="69"/>
      <c r="HNG3" s="69"/>
      <c r="HNH3" s="69"/>
      <c r="HNI3" s="69"/>
      <c r="HNJ3" s="69"/>
      <c r="HNK3" s="69"/>
      <c r="HNL3" s="69"/>
      <c r="HNM3" s="69"/>
      <c r="HNN3" s="69"/>
      <c r="HNO3" s="69"/>
      <c r="HNP3" s="69"/>
      <c r="HNQ3" s="69"/>
      <c r="HNR3" s="69"/>
      <c r="HNS3" s="69"/>
      <c r="HNT3" s="69"/>
      <c r="HNU3" s="69"/>
      <c r="HNV3" s="69"/>
      <c r="HNW3" s="69"/>
      <c r="HNX3" s="69"/>
      <c r="HNY3" s="69"/>
      <c r="HNZ3" s="69"/>
      <c r="HOA3" s="69"/>
      <c r="HOB3" s="69"/>
      <c r="HOC3" s="69"/>
      <c r="HOD3" s="69"/>
      <c r="HOE3" s="69"/>
      <c r="HOF3" s="69"/>
      <c r="HOG3" s="69"/>
      <c r="HOH3" s="69"/>
      <c r="HOI3" s="69"/>
      <c r="HOJ3" s="69"/>
      <c r="HOK3" s="69"/>
      <c r="HOL3" s="69"/>
      <c r="HOM3" s="69"/>
      <c r="HON3" s="69"/>
      <c r="HOO3" s="69"/>
      <c r="HOP3" s="69"/>
      <c r="HOQ3" s="69"/>
      <c r="HOR3" s="69"/>
      <c r="HOS3" s="69"/>
      <c r="HOT3" s="69"/>
      <c r="HOU3" s="69"/>
      <c r="HOV3" s="69"/>
      <c r="HOW3" s="69"/>
      <c r="HOX3" s="69"/>
      <c r="HOY3" s="69"/>
      <c r="HOZ3" s="69"/>
      <c r="HPA3" s="69"/>
      <c r="HPB3" s="69"/>
      <c r="HPC3" s="69"/>
      <c r="HPD3" s="69"/>
      <c r="HPE3" s="69"/>
      <c r="HPF3" s="69"/>
      <c r="HPG3" s="69"/>
      <c r="HPH3" s="69"/>
      <c r="HPI3" s="69"/>
      <c r="HPJ3" s="69"/>
      <c r="HPK3" s="69"/>
      <c r="HPL3" s="69"/>
      <c r="HPM3" s="69"/>
      <c r="HPN3" s="69"/>
      <c r="HPO3" s="69"/>
      <c r="HPP3" s="69"/>
      <c r="HPQ3" s="69"/>
      <c r="HPR3" s="69"/>
      <c r="HPS3" s="69"/>
      <c r="HPT3" s="69"/>
      <c r="HPU3" s="69"/>
      <c r="HPV3" s="69"/>
      <c r="HPW3" s="69"/>
      <c r="HPX3" s="69"/>
      <c r="HPY3" s="69"/>
      <c r="HPZ3" s="69"/>
      <c r="HQA3" s="69"/>
      <c r="HQB3" s="69"/>
      <c r="HQC3" s="69"/>
      <c r="HQD3" s="69"/>
      <c r="HQE3" s="69"/>
      <c r="HQF3" s="69"/>
      <c r="HQG3" s="69"/>
      <c r="HQH3" s="69"/>
      <c r="HQI3" s="69"/>
      <c r="HQJ3" s="69"/>
      <c r="HQK3" s="69"/>
      <c r="HQL3" s="69"/>
      <c r="HQM3" s="69"/>
      <c r="HQN3" s="69"/>
      <c r="HQO3" s="69"/>
      <c r="HQP3" s="69"/>
      <c r="HQQ3" s="69"/>
      <c r="HQR3" s="69"/>
      <c r="HQS3" s="69"/>
      <c r="HQT3" s="69"/>
      <c r="HQU3" s="69"/>
      <c r="HQV3" s="69"/>
      <c r="HQW3" s="69"/>
      <c r="HQX3" s="69"/>
      <c r="HQY3" s="69"/>
      <c r="HQZ3" s="69"/>
      <c r="HRA3" s="69"/>
      <c r="HRB3" s="69"/>
      <c r="HRC3" s="69"/>
      <c r="HRD3" s="69"/>
      <c r="HRE3" s="69"/>
      <c r="HRF3" s="69"/>
      <c r="HRG3" s="69"/>
      <c r="HRH3" s="69"/>
      <c r="HRI3" s="69"/>
      <c r="HRJ3" s="69"/>
      <c r="HRK3" s="69"/>
      <c r="HRL3" s="69"/>
      <c r="HRM3" s="69"/>
      <c r="HRN3" s="69"/>
      <c r="HRO3" s="69"/>
      <c r="HRP3" s="69"/>
      <c r="HRQ3" s="69"/>
      <c r="HRR3" s="69"/>
      <c r="HRS3" s="69"/>
      <c r="HRT3" s="69"/>
      <c r="HRU3" s="69"/>
      <c r="HRV3" s="69"/>
      <c r="HRW3" s="69"/>
      <c r="HRX3" s="69"/>
      <c r="HRY3" s="69"/>
      <c r="HRZ3" s="69"/>
      <c r="HSA3" s="69"/>
      <c r="HSB3" s="69"/>
      <c r="HSC3" s="69"/>
      <c r="HSD3" s="69"/>
      <c r="HSE3" s="69"/>
      <c r="HSF3" s="69"/>
      <c r="HSG3" s="69"/>
      <c r="HSH3" s="69"/>
      <c r="HSI3" s="69"/>
      <c r="HSJ3" s="69"/>
      <c r="HSK3" s="69"/>
      <c r="HSL3" s="69"/>
      <c r="HSM3" s="69"/>
      <c r="HSN3" s="69"/>
      <c r="HSO3" s="69"/>
      <c r="HSP3" s="69"/>
      <c r="HSQ3" s="69"/>
      <c r="HSR3" s="69"/>
      <c r="HSS3" s="69"/>
      <c r="HST3" s="69"/>
      <c r="HSU3" s="69"/>
      <c r="HSV3" s="69"/>
      <c r="HSW3" s="69"/>
      <c r="HSX3" s="69"/>
      <c r="HSY3" s="69"/>
      <c r="HSZ3" s="69"/>
      <c r="HTA3" s="69"/>
      <c r="HTB3" s="69"/>
      <c r="HTC3" s="69"/>
      <c r="HTD3" s="69"/>
      <c r="HTE3" s="69"/>
      <c r="HTF3" s="69"/>
      <c r="HTG3" s="69"/>
      <c r="HTH3" s="69"/>
      <c r="HTI3" s="69"/>
      <c r="HTJ3" s="69"/>
      <c r="HTK3" s="69"/>
      <c r="HTL3" s="69"/>
      <c r="HTM3" s="69"/>
      <c r="HTN3" s="69"/>
      <c r="HTO3" s="69"/>
      <c r="HTP3" s="69"/>
      <c r="HTQ3" s="69"/>
      <c r="HTR3" s="69"/>
      <c r="HTS3" s="69"/>
      <c r="HTT3" s="69"/>
      <c r="HTU3" s="69"/>
      <c r="HTV3" s="69"/>
      <c r="HTW3" s="69"/>
      <c r="HTX3" s="69"/>
      <c r="HTY3" s="69"/>
      <c r="HTZ3" s="69"/>
      <c r="HUA3" s="69"/>
      <c r="HUB3" s="69"/>
      <c r="HUC3" s="69"/>
      <c r="HUD3" s="69"/>
      <c r="HUE3" s="69"/>
      <c r="HUF3" s="69"/>
      <c r="HUG3" s="69"/>
      <c r="HUH3" s="69"/>
      <c r="HUI3" s="69"/>
      <c r="HUJ3" s="69"/>
      <c r="HUK3" s="69"/>
      <c r="HUL3" s="69"/>
      <c r="HUM3" s="69"/>
      <c r="HUN3" s="69"/>
      <c r="HUO3" s="69"/>
      <c r="HUP3" s="69"/>
      <c r="HUQ3" s="69"/>
      <c r="HUR3" s="69"/>
      <c r="HUS3" s="69"/>
      <c r="HUT3" s="69"/>
      <c r="HUU3" s="69"/>
      <c r="HUV3" s="69"/>
      <c r="HUW3" s="69"/>
      <c r="HUX3" s="69"/>
      <c r="HUY3" s="69"/>
      <c r="HUZ3" s="69"/>
      <c r="HVA3" s="69"/>
      <c r="HVB3" s="69"/>
      <c r="HVC3" s="69"/>
      <c r="HVD3" s="69"/>
      <c r="HVE3" s="69"/>
      <c r="HVF3" s="69"/>
      <c r="HVG3" s="69"/>
      <c r="HVH3" s="69"/>
      <c r="HVI3" s="69"/>
      <c r="HVJ3" s="69"/>
      <c r="HVK3" s="69"/>
      <c r="HVL3" s="69"/>
      <c r="HVM3" s="69"/>
      <c r="HVN3" s="69"/>
      <c r="HVO3" s="69"/>
      <c r="HVP3" s="69"/>
      <c r="HVQ3" s="69"/>
      <c r="HVR3" s="69"/>
      <c r="HVS3" s="69"/>
      <c r="HVT3" s="69"/>
      <c r="HVU3" s="69"/>
      <c r="HVV3" s="69"/>
      <c r="HVW3" s="69"/>
      <c r="HVX3" s="69"/>
      <c r="HVY3" s="69"/>
      <c r="HVZ3" s="69"/>
      <c r="HWA3" s="69"/>
      <c r="HWB3" s="69"/>
      <c r="HWC3" s="69"/>
      <c r="HWD3" s="69"/>
      <c r="HWE3" s="69"/>
      <c r="HWF3" s="69"/>
      <c r="HWG3" s="69"/>
      <c r="HWH3" s="69"/>
      <c r="HWI3" s="69"/>
      <c r="HWJ3" s="69"/>
      <c r="HWK3" s="69"/>
      <c r="HWL3" s="69"/>
      <c r="HWM3" s="69"/>
      <c r="HWN3" s="69"/>
      <c r="HWO3" s="69"/>
      <c r="HWP3" s="69"/>
      <c r="HWQ3" s="69"/>
      <c r="HWR3" s="69"/>
      <c r="HWS3" s="69"/>
      <c r="HWT3" s="69"/>
      <c r="HWU3" s="69"/>
      <c r="HWV3" s="69"/>
      <c r="HWW3" s="69"/>
      <c r="HWX3" s="69"/>
      <c r="HWY3" s="69"/>
      <c r="HWZ3" s="69"/>
      <c r="HXA3" s="69"/>
      <c r="HXB3" s="69"/>
      <c r="HXC3" s="69"/>
      <c r="HXD3" s="69"/>
      <c r="HXE3" s="69"/>
      <c r="HXF3" s="69"/>
      <c r="HXG3" s="69"/>
      <c r="HXH3" s="69"/>
      <c r="HXI3" s="69"/>
      <c r="HXJ3" s="69"/>
      <c r="HXK3" s="69"/>
      <c r="HXL3" s="69"/>
      <c r="HXM3" s="69"/>
      <c r="HXN3" s="69"/>
      <c r="HXO3" s="69"/>
      <c r="HXP3" s="69"/>
      <c r="HXQ3" s="69"/>
      <c r="HXR3" s="69"/>
      <c r="HXS3" s="69"/>
      <c r="HXT3" s="69"/>
      <c r="HXU3" s="69"/>
      <c r="HXV3" s="69"/>
      <c r="HXW3" s="69"/>
      <c r="HXX3" s="69"/>
      <c r="HXY3" s="69"/>
      <c r="HXZ3" s="69"/>
      <c r="HYA3" s="69"/>
      <c r="HYB3" s="69"/>
      <c r="HYC3" s="69"/>
      <c r="HYD3" s="69"/>
      <c r="HYE3" s="69"/>
      <c r="HYF3" s="69"/>
      <c r="HYG3" s="69"/>
      <c r="HYH3" s="69"/>
      <c r="HYI3" s="69"/>
      <c r="HYJ3" s="69"/>
      <c r="HYK3" s="69"/>
      <c r="HYL3" s="69"/>
      <c r="HYM3" s="69"/>
      <c r="HYN3" s="69"/>
      <c r="HYO3" s="69"/>
      <c r="HYP3" s="69"/>
      <c r="HYQ3" s="69"/>
      <c r="HYR3" s="69"/>
      <c r="HYS3" s="69"/>
      <c r="HYT3" s="69"/>
      <c r="HYU3" s="69"/>
      <c r="HYV3" s="69"/>
      <c r="HYW3" s="69"/>
      <c r="HYX3" s="69"/>
      <c r="HYY3" s="69"/>
      <c r="HYZ3" s="69"/>
      <c r="HZA3" s="69"/>
      <c r="HZB3" s="69"/>
      <c r="HZC3" s="69"/>
      <c r="HZD3" s="69"/>
      <c r="HZE3" s="69"/>
      <c r="HZF3" s="69"/>
      <c r="HZG3" s="69"/>
      <c r="HZH3" s="69"/>
      <c r="HZI3" s="69"/>
      <c r="HZJ3" s="69"/>
      <c r="HZK3" s="69"/>
      <c r="HZL3" s="69"/>
      <c r="HZM3" s="69"/>
      <c r="HZN3" s="69"/>
      <c r="HZO3" s="69"/>
      <c r="HZP3" s="69"/>
      <c r="HZQ3" s="69"/>
      <c r="HZR3" s="69"/>
      <c r="HZS3" s="69"/>
      <c r="HZT3" s="69"/>
      <c r="HZU3" s="69"/>
      <c r="HZV3" s="69"/>
      <c r="HZW3" s="69"/>
      <c r="HZX3" s="69"/>
      <c r="HZY3" s="69"/>
      <c r="HZZ3" s="69"/>
      <c r="IAA3" s="69"/>
      <c r="IAB3" s="69"/>
      <c r="IAC3" s="69"/>
      <c r="IAD3" s="69"/>
      <c r="IAE3" s="69"/>
      <c r="IAF3" s="69"/>
      <c r="IAG3" s="69"/>
      <c r="IAH3" s="69"/>
      <c r="IAI3" s="69"/>
      <c r="IAJ3" s="69"/>
      <c r="IAK3" s="69"/>
      <c r="IAL3" s="69"/>
      <c r="IAM3" s="69"/>
      <c r="IAN3" s="69"/>
      <c r="IAO3" s="69"/>
      <c r="IAP3" s="69"/>
      <c r="IAQ3" s="69"/>
      <c r="IAR3" s="69"/>
      <c r="IAS3" s="69"/>
      <c r="IAT3" s="69"/>
      <c r="IAU3" s="69"/>
      <c r="IAV3" s="69"/>
      <c r="IAW3" s="69"/>
      <c r="IAX3" s="69"/>
      <c r="IAY3" s="69"/>
      <c r="IAZ3" s="69"/>
      <c r="IBA3" s="69"/>
      <c r="IBB3" s="69"/>
      <c r="IBC3" s="69"/>
      <c r="IBD3" s="69"/>
      <c r="IBE3" s="69"/>
      <c r="IBF3" s="69"/>
      <c r="IBG3" s="69"/>
      <c r="IBH3" s="69"/>
      <c r="IBI3" s="69"/>
      <c r="IBJ3" s="69"/>
      <c r="IBK3" s="69"/>
      <c r="IBL3" s="69"/>
      <c r="IBM3" s="69"/>
      <c r="IBN3" s="69"/>
      <c r="IBO3" s="69"/>
      <c r="IBP3" s="69"/>
      <c r="IBQ3" s="69"/>
      <c r="IBR3" s="69"/>
      <c r="IBS3" s="69"/>
      <c r="IBT3" s="69"/>
      <c r="IBU3" s="69"/>
      <c r="IBV3" s="69"/>
      <c r="IBW3" s="69"/>
      <c r="IBX3" s="69"/>
      <c r="IBY3" s="69"/>
      <c r="IBZ3" s="69"/>
      <c r="ICA3" s="69"/>
      <c r="ICB3" s="69"/>
      <c r="ICC3" s="69"/>
      <c r="ICD3" s="69"/>
      <c r="ICE3" s="69"/>
      <c r="ICF3" s="69"/>
      <c r="ICG3" s="69"/>
      <c r="ICH3" s="69"/>
      <c r="ICI3" s="69"/>
      <c r="ICJ3" s="69"/>
      <c r="ICK3" s="69"/>
      <c r="ICL3" s="69"/>
      <c r="ICM3" s="69"/>
      <c r="ICN3" s="69"/>
      <c r="ICO3" s="69"/>
      <c r="ICP3" s="69"/>
      <c r="ICQ3" s="69"/>
      <c r="ICR3" s="69"/>
      <c r="ICS3" s="69"/>
      <c r="ICT3" s="69"/>
      <c r="ICU3" s="69"/>
      <c r="ICV3" s="69"/>
      <c r="ICW3" s="69"/>
      <c r="ICX3" s="69"/>
      <c r="ICY3" s="69"/>
      <c r="ICZ3" s="69"/>
      <c r="IDA3" s="69"/>
      <c r="IDB3" s="69"/>
      <c r="IDC3" s="69"/>
      <c r="IDD3" s="69"/>
      <c r="IDE3" s="69"/>
      <c r="IDF3" s="69"/>
      <c r="IDG3" s="69"/>
      <c r="IDH3" s="69"/>
      <c r="IDI3" s="69"/>
      <c r="IDJ3" s="69"/>
      <c r="IDK3" s="69"/>
      <c r="IDL3" s="69"/>
      <c r="IDM3" s="69"/>
      <c r="IDN3" s="69"/>
      <c r="IDO3" s="69"/>
      <c r="IDP3" s="69"/>
      <c r="IDQ3" s="69"/>
      <c r="IDR3" s="69"/>
      <c r="IDS3" s="69"/>
      <c r="IDT3" s="69"/>
      <c r="IDU3" s="69"/>
      <c r="IDV3" s="69"/>
      <c r="IDW3" s="69"/>
      <c r="IDX3" s="69"/>
      <c r="IDY3" s="69"/>
      <c r="IDZ3" s="69"/>
      <c r="IEA3" s="69"/>
      <c r="IEB3" s="69"/>
      <c r="IEC3" s="69"/>
      <c r="IED3" s="69"/>
      <c r="IEE3" s="69"/>
      <c r="IEF3" s="69"/>
      <c r="IEG3" s="69"/>
      <c r="IEH3" s="69"/>
      <c r="IEI3" s="69"/>
      <c r="IEJ3" s="69"/>
      <c r="IEK3" s="69"/>
      <c r="IEL3" s="69"/>
      <c r="IEM3" s="69"/>
      <c r="IEN3" s="69"/>
      <c r="IEO3" s="69"/>
      <c r="IEP3" s="69"/>
      <c r="IEQ3" s="69"/>
      <c r="IER3" s="69"/>
      <c r="IES3" s="69"/>
      <c r="IET3" s="69"/>
      <c r="IEU3" s="69"/>
      <c r="IEV3" s="69"/>
      <c r="IEW3" s="69"/>
      <c r="IEX3" s="69"/>
      <c r="IEY3" s="69"/>
      <c r="IEZ3" s="69"/>
      <c r="IFA3" s="69"/>
      <c r="IFB3" s="69"/>
      <c r="IFC3" s="69"/>
      <c r="IFD3" s="69"/>
      <c r="IFE3" s="69"/>
      <c r="IFF3" s="69"/>
      <c r="IFG3" s="69"/>
      <c r="IFH3" s="69"/>
      <c r="IFI3" s="69"/>
      <c r="IFJ3" s="69"/>
      <c r="IFK3" s="69"/>
      <c r="IFL3" s="69"/>
      <c r="IFM3" s="69"/>
      <c r="IFN3" s="69"/>
      <c r="IFO3" s="69"/>
      <c r="IFP3" s="69"/>
      <c r="IFQ3" s="69"/>
      <c r="IFR3" s="69"/>
      <c r="IFS3" s="69"/>
      <c r="IFT3" s="69"/>
      <c r="IFU3" s="69"/>
      <c r="IFV3" s="69"/>
      <c r="IFW3" s="69"/>
      <c r="IFX3" s="69"/>
      <c r="IFY3" s="69"/>
      <c r="IFZ3" s="69"/>
      <c r="IGA3" s="69"/>
      <c r="IGB3" s="69"/>
      <c r="IGC3" s="69"/>
      <c r="IGD3" s="69"/>
      <c r="IGE3" s="69"/>
      <c r="IGF3" s="69"/>
      <c r="IGG3" s="69"/>
      <c r="IGH3" s="69"/>
      <c r="IGI3" s="69"/>
      <c r="IGJ3" s="69"/>
      <c r="IGK3" s="69"/>
      <c r="IGL3" s="69"/>
      <c r="IGM3" s="69"/>
      <c r="IGN3" s="69"/>
      <c r="IGO3" s="69"/>
      <c r="IGP3" s="69"/>
      <c r="IGQ3" s="69"/>
      <c r="IGR3" s="69"/>
      <c r="IGS3" s="69"/>
      <c r="IGT3" s="69"/>
      <c r="IGU3" s="69"/>
      <c r="IGV3" s="69"/>
      <c r="IGW3" s="69"/>
      <c r="IGX3" s="69"/>
      <c r="IGY3" s="69"/>
      <c r="IGZ3" s="69"/>
      <c r="IHA3" s="69"/>
      <c r="IHB3" s="69"/>
      <c r="IHC3" s="69"/>
      <c r="IHD3" s="69"/>
      <c r="IHE3" s="69"/>
      <c r="IHF3" s="69"/>
      <c r="IHG3" s="69"/>
      <c r="IHH3" s="69"/>
      <c r="IHI3" s="69"/>
      <c r="IHJ3" s="69"/>
      <c r="IHK3" s="69"/>
      <c r="IHL3" s="69"/>
      <c r="IHM3" s="69"/>
      <c r="IHN3" s="69"/>
      <c r="IHO3" s="69"/>
      <c r="IHP3" s="69"/>
      <c r="IHQ3" s="69"/>
      <c r="IHR3" s="69"/>
      <c r="IHS3" s="69"/>
      <c r="IHT3" s="69"/>
      <c r="IHU3" s="69"/>
      <c r="IHV3" s="69"/>
      <c r="IHW3" s="69"/>
      <c r="IHX3" s="69"/>
      <c r="IHY3" s="69"/>
      <c r="IHZ3" s="69"/>
      <c r="IIA3" s="69"/>
      <c r="IIB3" s="69"/>
      <c r="IIC3" s="69"/>
      <c r="IID3" s="69"/>
      <c r="IIE3" s="69"/>
      <c r="IIF3" s="69"/>
      <c r="IIG3" s="69"/>
      <c r="IIH3" s="69"/>
      <c r="III3" s="69"/>
      <c r="IIJ3" s="69"/>
      <c r="IIK3" s="69"/>
      <c r="IIL3" s="69"/>
      <c r="IIM3" s="69"/>
      <c r="IIN3" s="69"/>
      <c r="IIO3" s="69"/>
      <c r="IIP3" s="69"/>
      <c r="IIQ3" s="69"/>
      <c r="IIR3" s="69"/>
      <c r="IIS3" s="69"/>
      <c r="IIT3" s="69"/>
      <c r="IIU3" s="69"/>
      <c r="IIV3" s="69"/>
      <c r="IIW3" s="69"/>
      <c r="IIX3" s="69"/>
      <c r="IIY3" s="69"/>
      <c r="IIZ3" s="69"/>
      <c r="IJA3" s="69"/>
      <c r="IJB3" s="69"/>
      <c r="IJC3" s="69"/>
      <c r="IJD3" s="69"/>
      <c r="IJE3" s="69"/>
      <c r="IJF3" s="69"/>
      <c r="IJG3" s="69"/>
      <c r="IJH3" s="69"/>
      <c r="IJI3" s="69"/>
      <c r="IJJ3" s="69"/>
      <c r="IJK3" s="69"/>
      <c r="IJL3" s="69"/>
      <c r="IJM3" s="69"/>
      <c r="IJN3" s="69"/>
      <c r="IJO3" s="69"/>
      <c r="IJP3" s="69"/>
      <c r="IJQ3" s="69"/>
      <c r="IJR3" s="69"/>
      <c r="IJS3" s="69"/>
      <c r="IJT3" s="69"/>
      <c r="IJU3" s="69"/>
      <c r="IJV3" s="69"/>
      <c r="IJW3" s="69"/>
      <c r="IJX3" s="69"/>
      <c r="IJY3" s="69"/>
      <c r="IJZ3" s="69"/>
      <c r="IKA3" s="69"/>
      <c r="IKB3" s="69"/>
      <c r="IKC3" s="69"/>
      <c r="IKD3" s="69"/>
      <c r="IKE3" s="69"/>
      <c r="IKF3" s="69"/>
      <c r="IKG3" s="69"/>
      <c r="IKH3" s="69"/>
      <c r="IKI3" s="69"/>
      <c r="IKJ3" s="69"/>
      <c r="IKK3" s="69"/>
      <c r="IKL3" s="69"/>
      <c r="IKM3" s="69"/>
      <c r="IKN3" s="69"/>
      <c r="IKO3" s="69"/>
      <c r="IKP3" s="69"/>
      <c r="IKQ3" s="69"/>
      <c r="IKR3" s="69"/>
      <c r="IKS3" s="69"/>
      <c r="IKT3" s="69"/>
      <c r="IKU3" s="69"/>
      <c r="IKV3" s="69"/>
      <c r="IKW3" s="69"/>
      <c r="IKX3" s="69"/>
      <c r="IKY3" s="69"/>
      <c r="IKZ3" s="69"/>
      <c r="ILA3" s="69"/>
      <c r="ILB3" s="69"/>
      <c r="ILC3" s="69"/>
      <c r="ILD3" s="69"/>
      <c r="ILE3" s="69"/>
      <c r="ILF3" s="69"/>
      <c r="ILG3" s="69"/>
      <c r="ILH3" s="69"/>
      <c r="ILI3" s="69"/>
      <c r="ILJ3" s="69"/>
      <c r="ILK3" s="69"/>
      <c r="ILL3" s="69"/>
      <c r="ILM3" s="69"/>
      <c r="ILN3" s="69"/>
      <c r="ILO3" s="69"/>
      <c r="ILP3" s="69"/>
      <c r="ILQ3" s="69"/>
      <c r="ILR3" s="69"/>
      <c r="ILS3" s="69"/>
      <c r="ILT3" s="69"/>
      <c r="ILU3" s="69"/>
      <c r="ILV3" s="69"/>
      <c r="ILW3" s="69"/>
      <c r="ILX3" s="69"/>
      <c r="ILY3" s="69"/>
      <c r="ILZ3" s="69"/>
      <c r="IMA3" s="69"/>
      <c r="IMB3" s="69"/>
      <c r="IMC3" s="69"/>
      <c r="IMD3" s="69"/>
      <c r="IME3" s="69"/>
      <c r="IMF3" s="69"/>
      <c r="IMG3" s="69"/>
      <c r="IMH3" s="69"/>
      <c r="IMI3" s="69"/>
      <c r="IMJ3" s="69"/>
      <c r="IMK3" s="69"/>
      <c r="IML3" s="69"/>
      <c r="IMM3" s="69"/>
      <c r="IMN3" s="69"/>
      <c r="IMO3" s="69"/>
      <c r="IMP3" s="69"/>
      <c r="IMQ3" s="69"/>
      <c r="IMR3" s="69"/>
      <c r="IMS3" s="69"/>
      <c r="IMT3" s="69"/>
      <c r="IMU3" s="69"/>
      <c r="IMV3" s="69"/>
      <c r="IMW3" s="69"/>
      <c r="IMX3" s="69"/>
      <c r="IMY3" s="69"/>
      <c r="IMZ3" s="69"/>
      <c r="INA3" s="69"/>
      <c r="INB3" s="69"/>
      <c r="INC3" s="69"/>
      <c r="IND3" s="69"/>
      <c r="INE3" s="69"/>
      <c r="INF3" s="69"/>
      <c r="ING3" s="69"/>
      <c r="INH3" s="69"/>
      <c r="INI3" s="69"/>
      <c r="INJ3" s="69"/>
      <c r="INK3" s="69"/>
      <c r="INL3" s="69"/>
      <c r="INM3" s="69"/>
      <c r="INN3" s="69"/>
      <c r="INO3" s="69"/>
      <c r="INP3" s="69"/>
      <c r="INQ3" s="69"/>
      <c r="INR3" s="69"/>
      <c r="INS3" s="69"/>
      <c r="INT3" s="69"/>
      <c r="INU3" s="69"/>
      <c r="INV3" s="69"/>
      <c r="INW3" s="69"/>
      <c r="INX3" s="69"/>
      <c r="INY3" s="69"/>
      <c r="INZ3" s="69"/>
      <c r="IOA3" s="69"/>
      <c r="IOB3" s="69"/>
      <c r="IOC3" s="69"/>
      <c r="IOD3" s="69"/>
      <c r="IOE3" s="69"/>
      <c r="IOF3" s="69"/>
      <c r="IOG3" s="69"/>
      <c r="IOH3" s="69"/>
      <c r="IOI3" s="69"/>
      <c r="IOJ3" s="69"/>
      <c r="IOK3" s="69"/>
      <c r="IOL3" s="69"/>
      <c r="IOM3" s="69"/>
      <c r="ION3" s="69"/>
      <c r="IOO3" s="69"/>
      <c r="IOP3" s="69"/>
      <c r="IOQ3" s="69"/>
      <c r="IOR3" s="69"/>
      <c r="IOS3" s="69"/>
      <c r="IOT3" s="69"/>
      <c r="IOU3" s="69"/>
      <c r="IOV3" s="69"/>
      <c r="IOW3" s="69"/>
      <c r="IOX3" s="69"/>
      <c r="IOY3" s="69"/>
      <c r="IOZ3" s="69"/>
      <c r="IPA3" s="69"/>
      <c r="IPB3" s="69"/>
      <c r="IPC3" s="69"/>
      <c r="IPD3" s="69"/>
      <c r="IPE3" s="69"/>
      <c r="IPF3" s="69"/>
      <c r="IPG3" s="69"/>
      <c r="IPH3" s="69"/>
      <c r="IPI3" s="69"/>
      <c r="IPJ3" s="69"/>
      <c r="IPK3" s="69"/>
      <c r="IPL3" s="69"/>
      <c r="IPM3" s="69"/>
      <c r="IPN3" s="69"/>
      <c r="IPO3" s="69"/>
      <c r="IPP3" s="69"/>
      <c r="IPQ3" s="69"/>
      <c r="IPR3" s="69"/>
      <c r="IPS3" s="69"/>
      <c r="IPT3" s="69"/>
      <c r="IPU3" s="69"/>
      <c r="IPV3" s="69"/>
      <c r="IPW3" s="69"/>
      <c r="IPX3" s="69"/>
      <c r="IPY3" s="69"/>
      <c r="IPZ3" s="69"/>
      <c r="IQA3" s="69"/>
      <c r="IQB3" s="69"/>
      <c r="IQC3" s="69"/>
      <c r="IQD3" s="69"/>
      <c r="IQE3" s="69"/>
      <c r="IQF3" s="69"/>
      <c r="IQG3" s="69"/>
      <c r="IQH3" s="69"/>
      <c r="IQI3" s="69"/>
      <c r="IQJ3" s="69"/>
      <c r="IQK3" s="69"/>
      <c r="IQL3" s="69"/>
      <c r="IQM3" s="69"/>
      <c r="IQN3" s="69"/>
      <c r="IQO3" s="69"/>
      <c r="IQP3" s="69"/>
      <c r="IQQ3" s="69"/>
      <c r="IQR3" s="69"/>
      <c r="IQS3" s="69"/>
      <c r="IQT3" s="69"/>
      <c r="IQU3" s="69"/>
      <c r="IQV3" s="69"/>
      <c r="IQW3" s="69"/>
      <c r="IQX3" s="69"/>
      <c r="IQY3" s="69"/>
      <c r="IQZ3" s="69"/>
      <c r="IRA3" s="69"/>
      <c r="IRB3" s="69"/>
      <c r="IRC3" s="69"/>
      <c r="IRD3" s="69"/>
      <c r="IRE3" s="69"/>
      <c r="IRF3" s="69"/>
      <c r="IRG3" s="69"/>
      <c r="IRH3" s="69"/>
      <c r="IRI3" s="69"/>
      <c r="IRJ3" s="69"/>
      <c r="IRK3" s="69"/>
      <c r="IRL3" s="69"/>
      <c r="IRM3" s="69"/>
      <c r="IRN3" s="69"/>
      <c r="IRO3" s="69"/>
      <c r="IRP3" s="69"/>
      <c r="IRQ3" s="69"/>
      <c r="IRR3" s="69"/>
      <c r="IRS3" s="69"/>
      <c r="IRT3" s="69"/>
      <c r="IRU3" s="69"/>
      <c r="IRV3" s="69"/>
      <c r="IRW3" s="69"/>
      <c r="IRX3" s="69"/>
      <c r="IRY3" s="69"/>
      <c r="IRZ3" s="69"/>
      <c r="ISA3" s="69"/>
      <c r="ISB3" s="69"/>
      <c r="ISC3" s="69"/>
      <c r="ISD3" s="69"/>
      <c r="ISE3" s="69"/>
      <c r="ISF3" s="69"/>
      <c r="ISG3" s="69"/>
      <c r="ISH3" s="69"/>
      <c r="ISI3" s="69"/>
      <c r="ISJ3" s="69"/>
      <c r="ISK3" s="69"/>
      <c r="ISL3" s="69"/>
      <c r="ISM3" s="69"/>
      <c r="ISN3" s="69"/>
      <c r="ISO3" s="69"/>
      <c r="ISP3" s="69"/>
      <c r="ISQ3" s="69"/>
      <c r="ISR3" s="69"/>
      <c r="ISS3" s="69"/>
      <c r="IST3" s="69"/>
      <c r="ISU3" s="69"/>
      <c r="ISV3" s="69"/>
      <c r="ISW3" s="69"/>
      <c r="ISX3" s="69"/>
      <c r="ISY3" s="69"/>
      <c r="ISZ3" s="69"/>
      <c r="ITA3" s="69"/>
      <c r="ITB3" s="69"/>
      <c r="ITC3" s="69"/>
      <c r="ITD3" s="69"/>
      <c r="ITE3" s="69"/>
      <c r="ITF3" s="69"/>
      <c r="ITG3" s="69"/>
      <c r="ITH3" s="69"/>
      <c r="ITI3" s="69"/>
      <c r="ITJ3" s="69"/>
      <c r="ITK3" s="69"/>
      <c r="ITL3" s="69"/>
      <c r="ITM3" s="69"/>
      <c r="ITN3" s="69"/>
      <c r="ITO3" s="69"/>
      <c r="ITP3" s="69"/>
      <c r="ITQ3" s="69"/>
      <c r="ITR3" s="69"/>
      <c r="ITS3" s="69"/>
      <c r="ITT3" s="69"/>
      <c r="ITU3" s="69"/>
      <c r="ITV3" s="69"/>
      <c r="ITW3" s="69"/>
      <c r="ITX3" s="69"/>
      <c r="ITY3" s="69"/>
      <c r="ITZ3" s="69"/>
      <c r="IUA3" s="69"/>
      <c r="IUB3" s="69"/>
      <c r="IUC3" s="69"/>
      <c r="IUD3" s="69"/>
      <c r="IUE3" s="69"/>
      <c r="IUF3" s="69"/>
      <c r="IUG3" s="69"/>
      <c r="IUH3" s="69"/>
      <c r="IUI3" s="69"/>
      <c r="IUJ3" s="69"/>
      <c r="IUK3" s="69"/>
      <c r="IUL3" s="69"/>
      <c r="IUM3" s="69"/>
      <c r="IUN3" s="69"/>
      <c r="IUO3" s="69"/>
      <c r="IUP3" s="69"/>
      <c r="IUQ3" s="69"/>
      <c r="IUR3" s="69"/>
      <c r="IUS3" s="69"/>
      <c r="IUT3" s="69"/>
      <c r="IUU3" s="69"/>
      <c r="IUV3" s="69"/>
      <c r="IUW3" s="69"/>
      <c r="IUX3" s="69"/>
      <c r="IUY3" s="69"/>
      <c r="IUZ3" s="69"/>
      <c r="IVA3" s="69"/>
      <c r="IVB3" s="69"/>
      <c r="IVC3" s="69"/>
      <c r="IVD3" s="69"/>
      <c r="IVE3" s="69"/>
      <c r="IVF3" s="69"/>
      <c r="IVG3" s="69"/>
      <c r="IVH3" s="69"/>
      <c r="IVI3" s="69"/>
      <c r="IVJ3" s="69"/>
      <c r="IVK3" s="69"/>
      <c r="IVL3" s="69"/>
      <c r="IVM3" s="69"/>
      <c r="IVN3" s="69"/>
      <c r="IVO3" s="69"/>
      <c r="IVP3" s="69"/>
      <c r="IVQ3" s="69"/>
      <c r="IVR3" s="69"/>
      <c r="IVS3" s="69"/>
      <c r="IVT3" s="69"/>
      <c r="IVU3" s="69"/>
      <c r="IVV3" s="69"/>
      <c r="IVW3" s="69"/>
      <c r="IVX3" s="69"/>
      <c r="IVY3" s="69"/>
      <c r="IVZ3" s="69"/>
      <c r="IWA3" s="69"/>
      <c r="IWB3" s="69"/>
      <c r="IWC3" s="69"/>
      <c r="IWD3" s="69"/>
      <c r="IWE3" s="69"/>
      <c r="IWF3" s="69"/>
      <c r="IWG3" s="69"/>
      <c r="IWH3" s="69"/>
      <c r="IWI3" s="69"/>
      <c r="IWJ3" s="69"/>
      <c r="IWK3" s="69"/>
      <c r="IWL3" s="69"/>
      <c r="IWM3" s="69"/>
      <c r="IWN3" s="69"/>
      <c r="IWO3" s="69"/>
      <c r="IWP3" s="69"/>
      <c r="IWQ3" s="69"/>
      <c r="IWR3" s="69"/>
      <c r="IWS3" s="69"/>
      <c r="IWT3" s="69"/>
      <c r="IWU3" s="69"/>
      <c r="IWV3" s="69"/>
      <c r="IWW3" s="69"/>
      <c r="IWX3" s="69"/>
      <c r="IWY3" s="69"/>
      <c r="IWZ3" s="69"/>
      <c r="IXA3" s="69"/>
      <c r="IXB3" s="69"/>
      <c r="IXC3" s="69"/>
      <c r="IXD3" s="69"/>
      <c r="IXE3" s="69"/>
      <c r="IXF3" s="69"/>
      <c r="IXG3" s="69"/>
      <c r="IXH3" s="69"/>
      <c r="IXI3" s="69"/>
      <c r="IXJ3" s="69"/>
      <c r="IXK3" s="69"/>
      <c r="IXL3" s="69"/>
      <c r="IXM3" s="69"/>
      <c r="IXN3" s="69"/>
      <c r="IXO3" s="69"/>
      <c r="IXP3" s="69"/>
      <c r="IXQ3" s="69"/>
      <c r="IXR3" s="69"/>
      <c r="IXS3" s="69"/>
      <c r="IXT3" s="69"/>
      <c r="IXU3" s="69"/>
      <c r="IXV3" s="69"/>
      <c r="IXW3" s="69"/>
      <c r="IXX3" s="69"/>
      <c r="IXY3" s="69"/>
      <c r="IXZ3" s="69"/>
      <c r="IYA3" s="69"/>
      <c r="IYB3" s="69"/>
      <c r="IYC3" s="69"/>
      <c r="IYD3" s="69"/>
      <c r="IYE3" s="69"/>
      <c r="IYF3" s="69"/>
      <c r="IYG3" s="69"/>
      <c r="IYH3" s="69"/>
      <c r="IYI3" s="69"/>
      <c r="IYJ3" s="69"/>
      <c r="IYK3" s="69"/>
      <c r="IYL3" s="69"/>
      <c r="IYM3" s="69"/>
      <c r="IYN3" s="69"/>
      <c r="IYO3" s="69"/>
      <c r="IYP3" s="69"/>
      <c r="IYQ3" s="69"/>
      <c r="IYR3" s="69"/>
      <c r="IYS3" s="69"/>
      <c r="IYT3" s="69"/>
      <c r="IYU3" s="69"/>
      <c r="IYV3" s="69"/>
      <c r="IYW3" s="69"/>
      <c r="IYX3" s="69"/>
      <c r="IYY3" s="69"/>
      <c r="IYZ3" s="69"/>
      <c r="IZA3" s="69"/>
      <c r="IZB3" s="69"/>
      <c r="IZC3" s="69"/>
      <c r="IZD3" s="69"/>
      <c r="IZE3" s="69"/>
      <c r="IZF3" s="69"/>
      <c r="IZG3" s="69"/>
      <c r="IZH3" s="69"/>
      <c r="IZI3" s="69"/>
      <c r="IZJ3" s="69"/>
      <c r="IZK3" s="69"/>
      <c r="IZL3" s="69"/>
      <c r="IZM3" s="69"/>
      <c r="IZN3" s="69"/>
      <c r="IZO3" s="69"/>
      <c r="IZP3" s="69"/>
      <c r="IZQ3" s="69"/>
      <c r="IZR3" s="69"/>
      <c r="IZS3" s="69"/>
      <c r="IZT3" s="69"/>
      <c r="IZU3" s="69"/>
      <c r="IZV3" s="69"/>
      <c r="IZW3" s="69"/>
      <c r="IZX3" s="69"/>
      <c r="IZY3" s="69"/>
      <c r="IZZ3" s="69"/>
      <c r="JAA3" s="69"/>
      <c r="JAB3" s="69"/>
      <c r="JAC3" s="69"/>
      <c r="JAD3" s="69"/>
      <c r="JAE3" s="69"/>
      <c r="JAF3" s="69"/>
      <c r="JAG3" s="69"/>
      <c r="JAH3" s="69"/>
      <c r="JAI3" s="69"/>
      <c r="JAJ3" s="69"/>
      <c r="JAK3" s="69"/>
      <c r="JAL3" s="69"/>
      <c r="JAM3" s="69"/>
      <c r="JAN3" s="69"/>
      <c r="JAO3" s="69"/>
      <c r="JAP3" s="69"/>
      <c r="JAQ3" s="69"/>
      <c r="JAR3" s="69"/>
      <c r="JAS3" s="69"/>
      <c r="JAT3" s="69"/>
      <c r="JAU3" s="69"/>
      <c r="JAV3" s="69"/>
      <c r="JAW3" s="69"/>
      <c r="JAX3" s="69"/>
      <c r="JAY3" s="69"/>
      <c r="JAZ3" s="69"/>
      <c r="JBA3" s="69"/>
      <c r="JBB3" s="69"/>
      <c r="JBC3" s="69"/>
      <c r="JBD3" s="69"/>
      <c r="JBE3" s="69"/>
      <c r="JBF3" s="69"/>
      <c r="JBG3" s="69"/>
      <c r="JBH3" s="69"/>
      <c r="JBI3" s="69"/>
      <c r="JBJ3" s="69"/>
      <c r="JBK3" s="69"/>
      <c r="JBL3" s="69"/>
      <c r="JBM3" s="69"/>
      <c r="JBN3" s="69"/>
      <c r="JBO3" s="69"/>
      <c r="JBP3" s="69"/>
      <c r="JBQ3" s="69"/>
      <c r="JBR3" s="69"/>
      <c r="JBS3" s="69"/>
      <c r="JBT3" s="69"/>
      <c r="JBU3" s="69"/>
      <c r="JBV3" s="69"/>
      <c r="JBW3" s="69"/>
      <c r="JBX3" s="69"/>
      <c r="JBY3" s="69"/>
      <c r="JBZ3" s="69"/>
      <c r="JCA3" s="69"/>
      <c r="JCB3" s="69"/>
      <c r="JCC3" s="69"/>
      <c r="JCD3" s="69"/>
      <c r="JCE3" s="69"/>
      <c r="JCF3" s="69"/>
      <c r="JCG3" s="69"/>
      <c r="JCH3" s="69"/>
      <c r="JCI3" s="69"/>
      <c r="JCJ3" s="69"/>
      <c r="JCK3" s="69"/>
      <c r="JCL3" s="69"/>
      <c r="JCM3" s="69"/>
      <c r="JCN3" s="69"/>
      <c r="JCO3" s="69"/>
      <c r="JCP3" s="69"/>
      <c r="JCQ3" s="69"/>
      <c r="JCR3" s="69"/>
      <c r="JCS3" s="69"/>
      <c r="JCT3" s="69"/>
      <c r="JCU3" s="69"/>
      <c r="JCV3" s="69"/>
      <c r="JCW3" s="69"/>
      <c r="JCX3" s="69"/>
      <c r="JCY3" s="69"/>
      <c r="JCZ3" s="69"/>
      <c r="JDA3" s="69"/>
      <c r="JDB3" s="69"/>
      <c r="JDC3" s="69"/>
      <c r="JDD3" s="69"/>
      <c r="JDE3" s="69"/>
      <c r="JDF3" s="69"/>
      <c r="JDG3" s="69"/>
      <c r="JDH3" s="69"/>
      <c r="JDI3" s="69"/>
      <c r="JDJ3" s="69"/>
      <c r="JDK3" s="69"/>
      <c r="JDL3" s="69"/>
      <c r="JDM3" s="69"/>
      <c r="JDN3" s="69"/>
      <c r="JDO3" s="69"/>
      <c r="JDP3" s="69"/>
      <c r="JDQ3" s="69"/>
      <c r="JDR3" s="69"/>
      <c r="JDS3" s="69"/>
      <c r="JDT3" s="69"/>
      <c r="JDU3" s="69"/>
      <c r="JDV3" s="69"/>
      <c r="JDW3" s="69"/>
      <c r="JDX3" s="69"/>
      <c r="JDY3" s="69"/>
      <c r="JDZ3" s="69"/>
      <c r="JEA3" s="69"/>
      <c r="JEB3" s="69"/>
      <c r="JEC3" s="69"/>
      <c r="JED3" s="69"/>
      <c r="JEE3" s="69"/>
      <c r="JEF3" s="69"/>
      <c r="JEG3" s="69"/>
      <c r="JEH3" s="69"/>
      <c r="JEI3" s="69"/>
      <c r="JEJ3" s="69"/>
      <c r="JEK3" s="69"/>
      <c r="JEL3" s="69"/>
      <c r="JEM3" s="69"/>
      <c r="JEN3" s="69"/>
      <c r="JEO3" s="69"/>
      <c r="JEP3" s="69"/>
      <c r="JEQ3" s="69"/>
      <c r="JER3" s="69"/>
      <c r="JES3" s="69"/>
      <c r="JET3" s="69"/>
      <c r="JEU3" s="69"/>
      <c r="JEV3" s="69"/>
      <c r="JEW3" s="69"/>
      <c r="JEX3" s="69"/>
      <c r="JEY3" s="69"/>
      <c r="JEZ3" s="69"/>
      <c r="JFA3" s="69"/>
      <c r="JFB3" s="69"/>
      <c r="JFC3" s="69"/>
      <c r="JFD3" s="69"/>
      <c r="JFE3" s="69"/>
      <c r="JFF3" s="69"/>
      <c r="JFG3" s="69"/>
      <c r="JFH3" s="69"/>
      <c r="JFI3" s="69"/>
      <c r="JFJ3" s="69"/>
      <c r="JFK3" s="69"/>
      <c r="JFL3" s="69"/>
      <c r="JFM3" s="69"/>
      <c r="JFN3" s="69"/>
      <c r="JFO3" s="69"/>
      <c r="JFP3" s="69"/>
      <c r="JFQ3" s="69"/>
      <c r="JFR3" s="69"/>
      <c r="JFS3" s="69"/>
      <c r="JFT3" s="69"/>
      <c r="JFU3" s="69"/>
      <c r="JFV3" s="69"/>
      <c r="JFW3" s="69"/>
      <c r="JFX3" s="69"/>
      <c r="JFY3" s="69"/>
      <c r="JFZ3" s="69"/>
      <c r="JGA3" s="69"/>
      <c r="JGB3" s="69"/>
      <c r="JGC3" s="69"/>
      <c r="JGD3" s="69"/>
      <c r="JGE3" s="69"/>
      <c r="JGF3" s="69"/>
      <c r="JGG3" s="69"/>
      <c r="JGH3" s="69"/>
      <c r="JGI3" s="69"/>
      <c r="JGJ3" s="69"/>
      <c r="JGK3" s="69"/>
      <c r="JGL3" s="69"/>
      <c r="JGM3" s="69"/>
      <c r="JGN3" s="69"/>
      <c r="JGO3" s="69"/>
      <c r="JGP3" s="69"/>
      <c r="JGQ3" s="69"/>
      <c r="JGR3" s="69"/>
      <c r="JGS3" s="69"/>
      <c r="JGT3" s="69"/>
      <c r="JGU3" s="69"/>
      <c r="JGV3" s="69"/>
      <c r="JGW3" s="69"/>
      <c r="JGX3" s="69"/>
      <c r="JGY3" s="69"/>
      <c r="JGZ3" s="69"/>
      <c r="JHA3" s="69"/>
      <c r="JHB3" s="69"/>
      <c r="JHC3" s="69"/>
      <c r="JHD3" s="69"/>
      <c r="JHE3" s="69"/>
      <c r="JHF3" s="69"/>
      <c r="JHG3" s="69"/>
      <c r="JHH3" s="69"/>
      <c r="JHI3" s="69"/>
      <c r="JHJ3" s="69"/>
      <c r="JHK3" s="69"/>
      <c r="JHL3" s="69"/>
      <c r="JHM3" s="69"/>
      <c r="JHN3" s="69"/>
      <c r="JHO3" s="69"/>
      <c r="JHP3" s="69"/>
      <c r="JHQ3" s="69"/>
      <c r="JHR3" s="69"/>
      <c r="JHS3" s="69"/>
      <c r="JHT3" s="69"/>
      <c r="JHU3" s="69"/>
      <c r="JHV3" s="69"/>
      <c r="JHW3" s="69"/>
      <c r="JHX3" s="69"/>
      <c r="JHY3" s="69"/>
      <c r="JHZ3" s="69"/>
      <c r="JIA3" s="69"/>
      <c r="JIB3" s="69"/>
      <c r="JIC3" s="69"/>
      <c r="JID3" s="69"/>
      <c r="JIE3" s="69"/>
      <c r="JIF3" s="69"/>
      <c r="JIG3" s="69"/>
      <c r="JIH3" s="69"/>
      <c r="JII3" s="69"/>
      <c r="JIJ3" s="69"/>
      <c r="JIK3" s="69"/>
      <c r="JIL3" s="69"/>
      <c r="JIM3" s="69"/>
      <c r="JIN3" s="69"/>
      <c r="JIO3" s="69"/>
      <c r="JIP3" s="69"/>
      <c r="JIQ3" s="69"/>
      <c r="JIR3" s="69"/>
      <c r="JIS3" s="69"/>
      <c r="JIT3" s="69"/>
      <c r="JIU3" s="69"/>
      <c r="JIV3" s="69"/>
      <c r="JIW3" s="69"/>
      <c r="JIX3" s="69"/>
      <c r="JIY3" s="69"/>
      <c r="JIZ3" s="69"/>
      <c r="JJA3" s="69"/>
      <c r="JJB3" s="69"/>
      <c r="JJC3" s="69"/>
      <c r="JJD3" s="69"/>
      <c r="JJE3" s="69"/>
      <c r="JJF3" s="69"/>
      <c r="JJG3" s="69"/>
      <c r="JJH3" s="69"/>
      <c r="JJI3" s="69"/>
      <c r="JJJ3" s="69"/>
      <c r="JJK3" s="69"/>
      <c r="JJL3" s="69"/>
      <c r="JJM3" s="69"/>
      <c r="JJN3" s="69"/>
      <c r="JJO3" s="69"/>
      <c r="JJP3" s="69"/>
      <c r="JJQ3" s="69"/>
      <c r="JJR3" s="69"/>
      <c r="JJS3" s="69"/>
      <c r="JJT3" s="69"/>
      <c r="JJU3" s="69"/>
      <c r="JJV3" s="69"/>
      <c r="JJW3" s="69"/>
      <c r="JJX3" s="69"/>
      <c r="JJY3" s="69"/>
      <c r="JJZ3" s="69"/>
      <c r="JKA3" s="69"/>
      <c r="JKB3" s="69"/>
      <c r="JKC3" s="69"/>
      <c r="JKD3" s="69"/>
      <c r="JKE3" s="69"/>
      <c r="JKF3" s="69"/>
      <c r="JKG3" s="69"/>
      <c r="JKH3" s="69"/>
      <c r="JKI3" s="69"/>
      <c r="JKJ3" s="69"/>
      <c r="JKK3" s="69"/>
      <c r="JKL3" s="69"/>
      <c r="JKM3" s="69"/>
      <c r="JKN3" s="69"/>
      <c r="JKO3" s="69"/>
      <c r="JKP3" s="69"/>
      <c r="JKQ3" s="69"/>
      <c r="JKR3" s="69"/>
      <c r="JKS3" s="69"/>
      <c r="JKT3" s="69"/>
      <c r="JKU3" s="69"/>
      <c r="JKV3" s="69"/>
      <c r="JKW3" s="69"/>
      <c r="JKX3" s="69"/>
      <c r="JKY3" s="69"/>
      <c r="JKZ3" s="69"/>
      <c r="JLA3" s="69"/>
      <c r="JLB3" s="69"/>
      <c r="JLC3" s="69"/>
      <c r="JLD3" s="69"/>
      <c r="JLE3" s="69"/>
      <c r="JLF3" s="69"/>
      <c r="JLG3" s="69"/>
      <c r="JLH3" s="69"/>
      <c r="JLI3" s="69"/>
      <c r="JLJ3" s="69"/>
      <c r="JLK3" s="69"/>
      <c r="JLL3" s="69"/>
      <c r="JLM3" s="69"/>
      <c r="JLN3" s="69"/>
      <c r="JLO3" s="69"/>
      <c r="JLP3" s="69"/>
      <c r="JLQ3" s="69"/>
      <c r="JLR3" s="69"/>
      <c r="JLS3" s="69"/>
      <c r="JLT3" s="69"/>
      <c r="JLU3" s="69"/>
      <c r="JLV3" s="69"/>
      <c r="JLW3" s="69"/>
      <c r="JLX3" s="69"/>
      <c r="JLY3" s="69"/>
      <c r="JLZ3" s="69"/>
      <c r="JMA3" s="69"/>
      <c r="JMB3" s="69"/>
      <c r="JMC3" s="69"/>
      <c r="JMD3" s="69"/>
      <c r="JME3" s="69"/>
      <c r="JMF3" s="69"/>
      <c r="JMG3" s="69"/>
      <c r="JMH3" s="69"/>
      <c r="JMI3" s="69"/>
      <c r="JMJ3" s="69"/>
      <c r="JMK3" s="69"/>
      <c r="JML3" s="69"/>
      <c r="JMM3" s="69"/>
      <c r="JMN3" s="69"/>
      <c r="JMO3" s="69"/>
      <c r="JMP3" s="69"/>
      <c r="JMQ3" s="69"/>
      <c r="JMR3" s="69"/>
      <c r="JMS3" s="69"/>
      <c r="JMT3" s="69"/>
      <c r="JMU3" s="69"/>
      <c r="JMV3" s="69"/>
      <c r="JMW3" s="69"/>
      <c r="JMX3" s="69"/>
      <c r="JMY3" s="69"/>
      <c r="JMZ3" s="69"/>
      <c r="JNA3" s="69"/>
      <c r="JNB3" s="69"/>
      <c r="JNC3" s="69"/>
      <c r="JND3" s="69"/>
      <c r="JNE3" s="69"/>
      <c r="JNF3" s="69"/>
      <c r="JNG3" s="69"/>
      <c r="JNH3" s="69"/>
      <c r="JNI3" s="69"/>
      <c r="JNJ3" s="69"/>
      <c r="JNK3" s="69"/>
      <c r="JNL3" s="69"/>
      <c r="JNM3" s="69"/>
      <c r="JNN3" s="69"/>
      <c r="JNO3" s="69"/>
      <c r="JNP3" s="69"/>
      <c r="JNQ3" s="69"/>
      <c r="JNR3" s="69"/>
      <c r="JNS3" s="69"/>
      <c r="JNT3" s="69"/>
      <c r="JNU3" s="69"/>
      <c r="JNV3" s="69"/>
      <c r="JNW3" s="69"/>
      <c r="JNX3" s="69"/>
      <c r="JNY3" s="69"/>
      <c r="JNZ3" s="69"/>
      <c r="JOA3" s="69"/>
      <c r="JOB3" s="69"/>
      <c r="JOC3" s="69"/>
      <c r="JOD3" s="69"/>
      <c r="JOE3" s="69"/>
      <c r="JOF3" s="69"/>
      <c r="JOG3" s="69"/>
      <c r="JOH3" s="69"/>
      <c r="JOI3" s="69"/>
      <c r="JOJ3" s="69"/>
      <c r="JOK3" s="69"/>
      <c r="JOL3" s="69"/>
      <c r="JOM3" s="69"/>
      <c r="JON3" s="69"/>
      <c r="JOO3" s="69"/>
      <c r="JOP3" s="69"/>
      <c r="JOQ3" s="69"/>
      <c r="JOR3" s="69"/>
      <c r="JOS3" s="69"/>
      <c r="JOT3" s="69"/>
      <c r="JOU3" s="69"/>
      <c r="JOV3" s="69"/>
      <c r="JOW3" s="69"/>
      <c r="JOX3" s="69"/>
      <c r="JOY3" s="69"/>
      <c r="JOZ3" s="69"/>
      <c r="JPA3" s="69"/>
      <c r="JPB3" s="69"/>
      <c r="JPC3" s="69"/>
      <c r="JPD3" s="69"/>
      <c r="JPE3" s="69"/>
      <c r="JPF3" s="69"/>
      <c r="JPG3" s="69"/>
      <c r="JPH3" s="69"/>
      <c r="JPI3" s="69"/>
      <c r="JPJ3" s="69"/>
      <c r="JPK3" s="69"/>
      <c r="JPL3" s="69"/>
      <c r="JPM3" s="69"/>
      <c r="JPN3" s="69"/>
      <c r="JPO3" s="69"/>
      <c r="JPP3" s="69"/>
      <c r="JPQ3" s="69"/>
      <c r="JPR3" s="69"/>
      <c r="JPS3" s="69"/>
      <c r="JPT3" s="69"/>
      <c r="JPU3" s="69"/>
      <c r="JPV3" s="69"/>
      <c r="JPW3" s="69"/>
      <c r="JPX3" s="69"/>
      <c r="JPY3" s="69"/>
      <c r="JPZ3" s="69"/>
      <c r="JQA3" s="69"/>
      <c r="JQB3" s="69"/>
      <c r="JQC3" s="69"/>
      <c r="JQD3" s="69"/>
      <c r="JQE3" s="69"/>
      <c r="JQF3" s="69"/>
      <c r="JQG3" s="69"/>
      <c r="JQH3" s="69"/>
      <c r="JQI3" s="69"/>
      <c r="JQJ3" s="69"/>
      <c r="JQK3" s="69"/>
      <c r="JQL3" s="69"/>
      <c r="JQM3" s="69"/>
      <c r="JQN3" s="69"/>
      <c r="JQO3" s="69"/>
      <c r="JQP3" s="69"/>
      <c r="JQQ3" s="69"/>
      <c r="JQR3" s="69"/>
      <c r="JQS3" s="69"/>
      <c r="JQT3" s="69"/>
      <c r="JQU3" s="69"/>
      <c r="JQV3" s="69"/>
      <c r="JQW3" s="69"/>
      <c r="JQX3" s="69"/>
      <c r="JQY3" s="69"/>
      <c r="JQZ3" s="69"/>
      <c r="JRA3" s="69"/>
      <c r="JRB3" s="69"/>
      <c r="JRC3" s="69"/>
      <c r="JRD3" s="69"/>
      <c r="JRE3" s="69"/>
      <c r="JRF3" s="69"/>
      <c r="JRG3" s="69"/>
      <c r="JRH3" s="69"/>
      <c r="JRI3" s="69"/>
      <c r="JRJ3" s="69"/>
      <c r="JRK3" s="69"/>
      <c r="JRL3" s="69"/>
      <c r="JRM3" s="69"/>
      <c r="JRN3" s="69"/>
      <c r="JRO3" s="69"/>
      <c r="JRP3" s="69"/>
      <c r="JRQ3" s="69"/>
      <c r="JRR3" s="69"/>
      <c r="JRS3" s="69"/>
      <c r="JRT3" s="69"/>
      <c r="JRU3" s="69"/>
      <c r="JRV3" s="69"/>
      <c r="JRW3" s="69"/>
      <c r="JRX3" s="69"/>
      <c r="JRY3" s="69"/>
      <c r="JRZ3" s="69"/>
      <c r="JSA3" s="69"/>
      <c r="JSB3" s="69"/>
      <c r="JSC3" s="69"/>
      <c r="JSD3" s="69"/>
      <c r="JSE3" s="69"/>
      <c r="JSF3" s="69"/>
      <c r="JSG3" s="69"/>
      <c r="JSH3" s="69"/>
      <c r="JSI3" s="69"/>
      <c r="JSJ3" s="69"/>
      <c r="JSK3" s="69"/>
      <c r="JSL3" s="69"/>
      <c r="JSM3" s="69"/>
      <c r="JSN3" s="69"/>
      <c r="JSO3" s="69"/>
      <c r="JSP3" s="69"/>
      <c r="JSQ3" s="69"/>
      <c r="JSR3" s="69"/>
      <c r="JSS3" s="69"/>
      <c r="JST3" s="69"/>
      <c r="JSU3" s="69"/>
      <c r="JSV3" s="69"/>
      <c r="JSW3" s="69"/>
      <c r="JSX3" s="69"/>
      <c r="JSY3" s="69"/>
      <c r="JSZ3" s="69"/>
      <c r="JTA3" s="69"/>
      <c r="JTB3" s="69"/>
      <c r="JTC3" s="69"/>
      <c r="JTD3" s="69"/>
      <c r="JTE3" s="69"/>
      <c r="JTF3" s="69"/>
      <c r="JTG3" s="69"/>
      <c r="JTH3" s="69"/>
      <c r="JTI3" s="69"/>
      <c r="JTJ3" s="69"/>
      <c r="JTK3" s="69"/>
      <c r="JTL3" s="69"/>
      <c r="JTM3" s="69"/>
      <c r="JTN3" s="69"/>
      <c r="JTO3" s="69"/>
      <c r="JTP3" s="69"/>
      <c r="JTQ3" s="69"/>
      <c r="JTR3" s="69"/>
      <c r="JTS3" s="69"/>
      <c r="JTT3" s="69"/>
      <c r="JTU3" s="69"/>
      <c r="JTV3" s="69"/>
      <c r="JTW3" s="69"/>
      <c r="JTX3" s="69"/>
      <c r="JTY3" s="69"/>
      <c r="JTZ3" s="69"/>
      <c r="JUA3" s="69"/>
      <c r="JUB3" s="69"/>
      <c r="JUC3" s="69"/>
      <c r="JUD3" s="69"/>
      <c r="JUE3" s="69"/>
      <c r="JUF3" s="69"/>
      <c r="JUG3" s="69"/>
      <c r="JUH3" s="69"/>
      <c r="JUI3" s="69"/>
      <c r="JUJ3" s="69"/>
      <c r="JUK3" s="69"/>
      <c r="JUL3" s="69"/>
      <c r="JUM3" s="69"/>
      <c r="JUN3" s="69"/>
      <c r="JUO3" s="69"/>
      <c r="JUP3" s="69"/>
      <c r="JUQ3" s="69"/>
      <c r="JUR3" s="69"/>
      <c r="JUS3" s="69"/>
      <c r="JUT3" s="69"/>
      <c r="JUU3" s="69"/>
      <c r="JUV3" s="69"/>
      <c r="JUW3" s="69"/>
      <c r="JUX3" s="69"/>
      <c r="JUY3" s="69"/>
      <c r="JUZ3" s="69"/>
      <c r="JVA3" s="69"/>
      <c r="JVB3" s="69"/>
      <c r="JVC3" s="69"/>
      <c r="JVD3" s="69"/>
      <c r="JVE3" s="69"/>
      <c r="JVF3" s="69"/>
      <c r="JVG3" s="69"/>
      <c r="JVH3" s="69"/>
      <c r="JVI3" s="69"/>
      <c r="JVJ3" s="69"/>
      <c r="JVK3" s="69"/>
      <c r="JVL3" s="69"/>
      <c r="JVM3" s="69"/>
      <c r="JVN3" s="69"/>
      <c r="JVO3" s="69"/>
      <c r="JVP3" s="69"/>
      <c r="JVQ3" s="69"/>
      <c r="JVR3" s="69"/>
      <c r="JVS3" s="69"/>
      <c r="JVT3" s="69"/>
      <c r="JVU3" s="69"/>
      <c r="JVV3" s="69"/>
      <c r="JVW3" s="69"/>
      <c r="JVX3" s="69"/>
      <c r="JVY3" s="69"/>
      <c r="JVZ3" s="69"/>
      <c r="JWA3" s="69"/>
      <c r="JWB3" s="69"/>
      <c r="JWC3" s="69"/>
      <c r="JWD3" s="69"/>
      <c r="JWE3" s="69"/>
      <c r="JWF3" s="69"/>
      <c r="JWG3" s="69"/>
      <c r="JWH3" s="69"/>
      <c r="JWI3" s="69"/>
      <c r="JWJ3" s="69"/>
      <c r="JWK3" s="69"/>
      <c r="JWL3" s="69"/>
      <c r="JWM3" s="69"/>
      <c r="JWN3" s="69"/>
      <c r="JWO3" s="69"/>
      <c r="JWP3" s="69"/>
      <c r="JWQ3" s="69"/>
      <c r="JWR3" s="69"/>
      <c r="JWS3" s="69"/>
      <c r="JWT3" s="69"/>
      <c r="JWU3" s="69"/>
      <c r="JWV3" s="69"/>
      <c r="JWW3" s="69"/>
      <c r="JWX3" s="69"/>
      <c r="JWY3" s="69"/>
      <c r="JWZ3" s="69"/>
      <c r="JXA3" s="69"/>
      <c r="JXB3" s="69"/>
      <c r="JXC3" s="69"/>
      <c r="JXD3" s="69"/>
      <c r="JXE3" s="69"/>
      <c r="JXF3" s="69"/>
      <c r="JXG3" s="69"/>
      <c r="JXH3" s="69"/>
      <c r="JXI3" s="69"/>
      <c r="JXJ3" s="69"/>
      <c r="JXK3" s="69"/>
      <c r="JXL3" s="69"/>
      <c r="JXM3" s="69"/>
      <c r="JXN3" s="69"/>
      <c r="JXO3" s="69"/>
      <c r="JXP3" s="69"/>
      <c r="JXQ3" s="69"/>
      <c r="JXR3" s="69"/>
      <c r="JXS3" s="69"/>
      <c r="JXT3" s="69"/>
      <c r="JXU3" s="69"/>
      <c r="JXV3" s="69"/>
      <c r="JXW3" s="69"/>
      <c r="JXX3" s="69"/>
      <c r="JXY3" s="69"/>
      <c r="JXZ3" s="69"/>
      <c r="JYA3" s="69"/>
      <c r="JYB3" s="69"/>
      <c r="JYC3" s="69"/>
      <c r="JYD3" s="69"/>
      <c r="JYE3" s="69"/>
      <c r="JYF3" s="69"/>
      <c r="JYG3" s="69"/>
      <c r="JYH3" s="69"/>
      <c r="JYI3" s="69"/>
      <c r="JYJ3" s="69"/>
      <c r="JYK3" s="69"/>
      <c r="JYL3" s="69"/>
      <c r="JYM3" s="69"/>
      <c r="JYN3" s="69"/>
      <c r="JYO3" s="69"/>
      <c r="JYP3" s="69"/>
      <c r="JYQ3" s="69"/>
      <c r="JYR3" s="69"/>
      <c r="JYS3" s="69"/>
      <c r="JYT3" s="69"/>
      <c r="JYU3" s="69"/>
      <c r="JYV3" s="69"/>
      <c r="JYW3" s="69"/>
      <c r="JYX3" s="69"/>
      <c r="JYY3" s="69"/>
      <c r="JYZ3" s="69"/>
      <c r="JZA3" s="69"/>
      <c r="JZB3" s="69"/>
      <c r="JZC3" s="69"/>
      <c r="JZD3" s="69"/>
      <c r="JZE3" s="69"/>
      <c r="JZF3" s="69"/>
      <c r="JZG3" s="69"/>
      <c r="JZH3" s="69"/>
      <c r="JZI3" s="69"/>
      <c r="JZJ3" s="69"/>
      <c r="JZK3" s="69"/>
      <c r="JZL3" s="69"/>
      <c r="JZM3" s="69"/>
      <c r="JZN3" s="69"/>
      <c r="JZO3" s="69"/>
      <c r="JZP3" s="69"/>
      <c r="JZQ3" s="69"/>
      <c r="JZR3" s="69"/>
      <c r="JZS3" s="69"/>
      <c r="JZT3" s="69"/>
      <c r="JZU3" s="69"/>
      <c r="JZV3" s="69"/>
      <c r="JZW3" s="69"/>
      <c r="JZX3" s="69"/>
      <c r="JZY3" s="69"/>
      <c r="JZZ3" s="69"/>
      <c r="KAA3" s="69"/>
      <c r="KAB3" s="69"/>
      <c r="KAC3" s="69"/>
      <c r="KAD3" s="69"/>
      <c r="KAE3" s="69"/>
      <c r="KAF3" s="69"/>
      <c r="KAG3" s="69"/>
      <c r="KAH3" s="69"/>
      <c r="KAI3" s="69"/>
      <c r="KAJ3" s="69"/>
      <c r="KAK3" s="69"/>
      <c r="KAL3" s="69"/>
      <c r="KAM3" s="69"/>
      <c r="KAN3" s="69"/>
      <c r="KAO3" s="69"/>
      <c r="KAP3" s="69"/>
      <c r="KAQ3" s="69"/>
      <c r="KAR3" s="69"/>
      <c r="KAS3" s="69"/>
      <c r="KAT3" s="69"/>
      <c r="KAU3" s="69"/>
      <c r="KAV3" s="69"/>
      <c r="KAW3" s="69"/>
      <c r="KAX3" s="69"/>
      <c r="KAY3" s="69"/>
      <c r="KAZ3" s="69"/>
      <c r="KBA3" s="69"/>
      <c r="KBB3" s="69"/>
      <c r="KBC3" s="69"/>
      <c r="KBD3" s="69"/>
      <c r="KBE3" s="69"/>
      <c r="KBF3" s="69"/>
      <c r="KBG3" s="69"/>
      <c r="KBH3" s="69"/>
      <c r="KBI3" s="69"/>
      <c r="KBJ3" s="69"/>
      <c r="KBK3" s="69"/>
      <c r="KBL3" s="69"/>
      <c r="KBM3" s="69"/>
      <c r="KBN3" s="69"/>
      <c r="KBO3" s="69"/>
      <c r="KBP3" s="69"/>
      <c r="KBQ3" s="69"/>
      <c r="KBR3" s="69"/>
      <c r="KBS3" s="69"/>
      <c r="KBT3" s="69"/>
      <c r="KBU3" s="69"/>
      <c r="KBV3" s="69"/>
      <c r="KBW3" s="69"/>
      <c r="KBX3" s="69"/>
      <c r="KBY3" s="69"/>
      <c r="KBZ3" s="69"/>
      <c r="KCA3" s="69"/>
      <c r="KCB3" s="69"/>
      <c r="KCC3" s="69"/>
      <c r="KCD3" s="69"/>
      <c r="KCE3" s="69"/>
      <c r="KCF3" s="69"/>
      <c r="KCG3" s="69"/>
      <c r="KCH3" s="69"/>
      <c r="KCI3" s="69"/>
      <c r="KCJ3" s="69"/>
      <c r="KCK3" s="69"/>
      <c r="KCL3" s="69"/>
      <c r="KCM3" s="69"/>
      <c r="KCN3" s="69"/>
      <c r="KCO3" s="69"/>
      <c r="KCP3" s="69"/>
      <c r="KCQ3" s="69"/>
      <c r="KCR3" s="69"/>
      <c r="KCS3" s="69"/>
      <c r="KCT3" s="69"/>
      <c r="KCU3" s="69"/>
      <c r="KCV3" s="69"/>
      <c r="KCW3" s="69"/>
      <c r="KCX3" s="69"/>
      <c r="KCY3" s="69"/>
      <c r="KCZ3" s="69"/>
      <c r="KDA3" s="69"/>
      <c r="KDB3" s="69"/>
      <c r="KDC3" s="69"/>
      <c r="KDD3" s="69"/>
      <c r="KDE3" s="69"/>
      <c r="KDF3" s="69"/>
      <c r="KDG3" s="69"/>
      <c r="KDH3" s="69"/>
      <c r="KDI3" s="69"/>
      <c r="KDJ3" s="69"/>
      <c r="KDK3" s="69"/>
      <c r="KDL3" s="69"/>
      <c r="KDM3" s="69"/>
      <c r="KDN3" s="69"/>
      <c r="KDO3" s="69"/>
      <c r="KDP3" s="69"/>
      <c r="KDQ3" s="69"/>
      <c r="KDR3" s="69"/>
      <c r="KDS3" s="69"/>
      <c r="KDT3" s="69"/>
      <c r="KDU3" s="69"/>
      <c r="KDV3" s="69"/>
      <c r="KDW3" s="69"/>
      <c r="KDX3" s="69"/>
      <c r="KDY3" s="69"/>
      <c r="KDZ3" s="69"/>
      <c r="KEA3" s="69"/>
      <c r="KEB3" s="69"/>
      <c r="KEC3" s="69"/>
      <c r="KED3" s="69"/>
      <c r="KEE3" s="69"/>
      <c r="KEF3" s="69"/>
      <c r="KEG3" s="69"/>
      <c r="KEH3" s="69"/>
      <c r="KEI3" s="69"/>
      <c r="KEJ3" s="69"/>
      <c r="KEK3" s="69"/>
      <c r="KEL3" s="69"/>
      <c r="KEM3" s="69"/>
      <c r="KEN3" s="69"/>
      <c r="KEO3" s="69"/>
      <c r="KEP3" s="69"/>
      <c r="KEQ3" s="69"/>
      <c r="KER3" s="69"/>
      <c r="KES3" s="69"/>
      <c r="KET3" s="69"/>
      <c r="KEU3" s="69"/>
      <c r="KEV3" s="69"/>
      <c r="KEW3" s="69"/>
      <c r="KEX3" s="69"/>
      <c r="KEY3" s="69"/>
      <c r="KEZ3" s="69"/>
      <c r="KFA3" s="69"/>
      <c r="KFB3" s="69"/>
      <c r="KFC3" s="69"/>
      <c r="KFD3" s="69"/>
      <c r="KFE3" s="69"/>
      <c r="KFF3" s="69"/>
      <c r="KFG3" s="69"/>
      <c r="KFH3" s="69"/>
      <c r="KFI3" s="69"/>
      <c r="KFJ3" s="69"/>
      <c r="KFK3" s="69"/>
      <c r="KFL3" s="69"/>
      <c r="KFM3" s="69"/>
      <c r="KFN3" s="69"/>
      <c r="KFO3" s="69"/>
      <c r="KFP3" s="69"/>
      <c r="KFQ3" s="69"/>
      <c r="KFR3" s="69"/>
      <c r="KFS3" s="69"/>
      <c r="KFT3" s="69"/>
      <c r="KFU3" s="69"/>
      <c r="KFV3" s="69"/>
      <c r="KFW3" s="69"/>
      <c r="KFX3" s="69"/>
      <c r="KFY3" s="69"/>
      <c r="KFZ3" s="69"/>
      <c r="KGA3" s="69"/>
      <c r="KGB3" s="69"/>
      <c r="KGC3" s="69"/>
      <c r="KGD3" s="69"/>
      <c r="KGE3" s="69"/>
      <c r="KGF3" s="69"/>
      <c r="KGG3" s="69"/>
      <c r="KGH3" s="69"/>
      <c r="KGI3" s="69"/>
      <c r="KGJ3" s="69"/>
      <c r="KGK3" s="69"/>
      <c r="KGL3" s="69"/>
      <c r="KGM3" s="69"/>
      <c r="KGN3" s="69"/>
      <c r="KGO3" s="69"/>
      <c r="KGP3" s="69"/>
      <c r="KGQ3" s="69"/>
      <c r="KGR3" s="69"/>
      <c r="KGS3" s="69"/>
      <c r="KGT3" s="69"/>
      <c r="KGU3" s="69"/>
      <c r="KGV3" s="69"/>
      <c r="KGW3" s="69"/>
      <c r="KGX3" s="69"/>
      <c r="KGY3" s="69"/>
      <c r="KGZ3" s="69"/>
      <c r="KHA3" s="69"/>
      <c r="KHB3" s="69"/>
      <c r="KHC3" s="69"/>
      <c r="KHD3" s="69"/>
      <c r="KHE3" s="69"/>
      <c r="KHF3" s="69"/>
      <c r="KHG3" s="69"/>
      <c r="KHH3" s="69"/>
      <c r="KHI3" s="69"/>
      <c r="KHJ3" s="69"/>
      <c r="KHK3" s="69"/>
      <c r="KHL3" s="69"/>
      <c r="KHM3" s="69"/>
      <c r="KHN3" s="69"/>
      <c r="KHO3" s="69"/>
      <c r="KHP3" s="69"/>
      <c r="KHQ3" s="69"/>
      <c r="KHR3" s="69"/>
      <c r="KHS3" s="69"/>
      <c r="KHT3" s="69"/>
      <c r="KHU3" s="69"/>
      <c r="KHV3" s="69"/>
      <c r="KHW3" s="69"/>
      <c r="KHX3" s="69"/>
      <c r="KHY3" s="69"/>
      <c r="KHZ3" s="69"/>
      <c r="KIA3" s="69"/>
      <c r="KIB3" s="69"/>
      <c r="KIC3" s="69"/>
      <c r="KID3" s="69"/>
      <c r="KIE3" s="69"/>
      <c r="KIF3" s="69"/>
      <c r="KIG3" s="69"/>
      <c r="KIH3" s="69"/>
      <c r="KII3" s="69"/>
      <c r="KIJ3" s="69"/>
      <c r="KIK3" s="69"/>
      <c r="KIL3" s="69"/>
      <c r="KIM3" s="69"/>
      <c r="KIN3" s="69"/>
      <c r="KIO3" s="69"/>
      <c r="KIP3" s="69"/>
      <c r="KIQ3" s="69"/>
      <c r="KIR3" s="69"/>
      <c r="KIS3" s="69"/>
      <c r="KIT3" s="69"/>
      <c r="KIU3" s="69"/>
      <c r="KIV3" s="69"/>
      <c r="KIW3" s="69"/>
      <c r="KIX3" s="69"/>
      <c r="KIY3" s="69"/>
      <c r="KIZ3" s="69"/>
      <c r="KJA3" s="69"/>
      <c r="KJB3" s="69"/>
      <c r="KJC3" s="69"/>
      <c r="KJD3" s="69"/>
      <c r="KJE3" s="69"/>
      <c r="KJF3" s="69"/>
      <c r="KJG3" s="69"/>
      <c r="KJH3" s="69"/>
      <c r="KJI3" s="69"/>
      <c r="KJJ3" s="69"/>
      <c r="KJK3" s="69"/>
      <c r="KJL3" s="69"/>
      <c r="KJM3" s="69"/>
      <c r="KJN3" s="69"/>
      <c r="KJO3" s="69"/>
      <c r="KJP3" s="69"/>
      <c r="KJQ3" s="69"/>
      <c r="KJR3" s="69"/>
      <c r="KJS3" s="69"/>
      <c r="KJT3" s="69"/>
      <c r="KJU3" s="69"/>
      <c r="KJV3" s="69"/>
      <c r="KJW3" s="69"/>
      <c r="KJX3" s="69"/>
      <c r="KJY3" s="69"/>
      <c r="KJZ3" s="69"/>
      <c r="KKA3" s="69"/>
      <c r="KKB3" s="69"/>
      <c r="KKC3" s="69"/>
      <c r="KKD3" s="69"/>
      <c r="KKE3" s="69"/>
      <c r="KKF3" s="69"/>
      <c r="KKG3" s="69"/>
      <c r="KKH3" s="69"/>
      <c r="KKI3" s="69"/>
      <c r="KKJ3" s="69"/>
      <c r="KKK3" s="69"/>
      <c r="KKL3" s="69"/>
      <c r="KKM3" s="69"/>
      <c r="KKN3" s="69"/>
      <c r="KKO3" s="69"/>
      <c r="KKP3" s="69"/>
      <c r="KKQ3" s="69"/>
      <c r="KKR3" s="69"/>
      <c r="KKS3" s="69"/>
      <c r="KKT3" s="69"/>
      <c r="KKU3" s="69"/>
      <c r="KKV3" s="69"/>
      <c r="KKW3" s="69"/>
      <c r="KKX3" s="69"/>
      <c r="KKY3" s="69"/>
      <c r="KKZ3" s="69"/>
      <c r="KLA3" s="69"/>
      <c r="KLB3" s="69"/>
      <c r="KLC3" s="69"/>
      <c r="KLD3" s="69"/>
      <c r="KLE3" s="69"/>
      <c r="KLF3" s="69"/>
      <c r="KLG3" s="69"/>
      <c r="KLH3" s="69"/>
      <c r="KLI3" s="69"/>
      <c r="KLJ3" s="69"/>
      <c r="KLK3" s="69"/>
      <c r="KLL3" s="69"/>
      <c r="KLM3" s="69"/>
      <c r="KLN3" s="69"/>
      <c r="KLO3" s="69"/>
      <c r="KLP3" s="69"/>
      <c r="KLQ3" s="69"/>
      <c r="KLR3" s="69"/>
      <c r="KLS3" s="69"/>
      <c r="KLT3" s="69"/>
      <c r="KLU3" s="69"/>
      <c r="KLV3" s="69"/>
      <c r="KLW3" s="69"/>
      <c r="KLX3" s="69"/>
      <c r="KLY3" s="69"/>
      <c r="KLZ3" s="69"/>
      <c r="KMA3" s="69"/>
      <c r="KMB3" s="69"/>
      <c r="KMC3" s="69"/>
      <c r="KMD3" s="69"/>
      <c r="KME3" s="69"/>
      <c r="KMF3" s="69"/>
      <c r="KMG3" s="69"/>
      <c r="KMH3" s="69"/>
      <c r="KMI3" s="69"/>
      <c r="KMJ3" s="69"/>
      <c r="KMK3" s="69"/>
      <c r="KML3" s="69"/>
      <c r="KMM3" s="69"/>
      <c r="KMN3" s="69"/>
      <c r="KMO3" s="69"/>
      <c r="KMP3" s="69"/>
      <c r="KMQ3" s="69"/>
      <c r="KMR3" s="69"/>
      <c r="KMS3" s="69"/>
      <c r="KMT3" s="69"/>
      <c r="KMU3" s="69"/>
      <c r="KMV3" s="69"/>
      <c r="KMW3" s="69"/>
      <c r="KMX3" s="69"/>
      <c r="KMY3" s="69"/>
      <c r="KMZ3" s="69"/>
      <c r="KNA3" s="69"/>
      <c r="KNB3" s="69"/>
      <c r="KNC3" s="69"/>
      <c r="KND3" s="69"/>
      <c r="KNE3" s="69"/>
      <c r="KNF3" s="69"/>
      <c r="KNG3" s="69"/>
      <c r="KNH3" s="69"/>
      <c r="KNI3" s="69"/>
      <c r="KNJ3" s="69"/>
      <c r="KNK3" s="69"/>
      <c r="KNL3" s="69"/>
      <c r="KNM3" s="69"/>
      <c r="KNN3" s="69"/>
      <c r="KNO3" s="69"/>
      <c r="KNP3" s="69"/>
      <c r="KNQ3" s="69"/>
      <c r="KNR3" s="69"/>
      <c r="KNS3" s="69"/>
      <c r="KNT3" s="69"/>
      <c r="KNU3" s="69"/>
      <c r="KNV3" s="69"/>
      <c r="KNW3" s="69"/>
      <c r="KNX3" s="69"/>
      <c r="KNY3" s="69"/>
      <c r="KNZ3" s="69"/>
      <c r="KOA3" s="69"/>
      <c r="KOB3" s="69"/>
      <c r="KOC3" s="69"/>
      <c r="KOD3" s="69"/>
      <c r="KOE3" s="69"/>
      <c r="KOF3" s="69"/>
      <c r="KOG3" s="69"/>
      <c r="KOH3" s="69"/>
      <c r="KOI3" s="69"/>
      <c r="KOJ3" s="69"/>
      <c r="KOK3" s="69"/>
      <c r="KOL3" s="69"/>
      <c r="KOM3" s="69"/>
      <c r="KON3" s="69"/>
      <c r="KOO3" s="69"/>
      <c r="KOP3" s="69"/>
      <c r="KOQ3" s="69"/>
      <c r="KOR3" s="69"/>
      <c r="KOS3" s="69"/>
      <c r="KOT3" s="69"/>
      <c r="KOU3" s="69"/>
      <c r="KOV3" s="69"/>
      <c r="KOW3" s="69"/>
      <c r="KOX3" s="69"/>
      <c r="KOY3" s="69"/>
      <c r="KOZ3" s="69"/>
      <c r="KPA3" s="69"/>
      <c r="KPB3" s="69"/>
      <c r="KPC3" s="69"/>
      <c r="KPD3" s="69"/>
      <c r="KPE3" s="69"/>
      <c r="KPF3" s="69"/>
      <c r="KPG3" s="69"/>
      <c r="KPH3" s="69"/>
      <c r="KPI3" s="69"/>
      <c r="KPJ3" s="69"/>
      <c r="KPK3" s="69"/>
      <c r="KPL3" s="69"/>
      <c r="KPM3" s="69"/>
      <c r="KPN3" s="69"/>
      <c r="KPO3" s="69"/>
      <c r="KPP3" s="69"/>
      <c r="KPQ3" s="69"/>
      <c r="KPR3" s="69"/>
      <c r="KPS3" s="69"/>
      <c r="KPT3" s="69"/>
      <c r="KPU3" s="69"/>
      <c r="KPV3" s="69"/>
      <c r="KPW3" s="69"/>
      <c r="KPX3" s="69"/>
      <c r="KPY3" s="69"/>
      <c r="KPZ3" s="69"/>
      <c r="KQA3" s="69"/>
      <c r="KQB3" s="69"/>
      <c r="KQC3" s="69"/>
      <c r="KQD3" s="69"/>
      <c r="KQE3" s="69"/>
      <c r="KQF3" s="69"/>
      <c r="KQG3" s="69"/>
      <c r="KQH3" s="69"/>
      <c r="KQI3" s="69"/>
      <c r="KQJ3" s="69"/>
      <c r="KQK3" s="69"/>
      <c r="KQL3" s="69"/>
      <c r="KQM3" s="69"/>
      <c r="KQN3" s="69"/>
      <c r="KQO3" s="69"/>
      <c r="KQP3" s="69"/>
      <c r="KQQ3" s="69"/>
      <c r="KQR3" s="69"/>
      <c r="KQS3" s="69"/>
      <c r="KQT3" s="69"/>
      <c r="KQU3" s="69"/>
      <c r="KQV3" s="69"/>
      <c r="KQW3" s="69"/>
      <c r="KQX3" s="69"/>
      <c r="KQY3" s="69"/>
      <c r="KQZ3" s="69"/>
      <c r="KRA3" s="69"/>
      <c r="KRB3" s="69"/>
      <c r="KRC3" s="69"/>
      <c r="KRD3" s="69"/>
      <c r="KRE3" s="69"/>
      <c r="KRF3" s="69"/>
      <c r="KRG3" s="69"/>
      <c r="KRH3" s="69"/>
      <c r="KRI3" s="69"/>
      <c r="KRJ3" s="69"/>
      <c r="KRK3" s="69"/>
      <c r="KRL3" s="69"/>
      <c r="KRM3" s="69"/>
      <c r="KRN3" s="69"/>
      <c r="KRO3" s="69"/>
      <c r="KRP3" s="69"/>
      <c r="KRQ3" s="69"/>
      <c r="KRR3" s="69"/>
      <c r="KRS3" s="69"/>
      <c r="KRT3" s="69"/>
      <c r="KRU3" s="69"/>
      <c r="KRV3" s="69"/>
      <c r="KRW3" s="69"/>
      <c r="KRX3" s="69"/>
      <c r="KRY3" s="69"/>
      <c r="KRZ3" s="69"/>
      <c r="KSA3" s="69"/>
      <c r="KSB3" s="69"/>
      <c r="KSC3" s="69"/>
      <c r="KSD3" s="69"/>
      <c r="KSE3" s="69"/>
      <c r="KSF3" s="69"/>
      <c r="KSG3" s="69"/>
      <c r="KSH3" s="69"/>
      <c r="KSI3" s="69"/>
      <c r="KSJ3" s="69"/>
      <c r="KSK3" s="69"/>
      <c r="KSL3" s="69"/>
      <c r="KSM3" s="69"/>
      <c r="KSN3" s="69"/>
      <c r="KSO3" s="69"/>
      <c r="KSP3" s="69"/>
      <c r="KSQ3" s="69"/>
      <c r="KSR3" s="69"/>
      <c r="KSS3" s="69"/>
      <c r="KST3" s="69"/>
      <c r="KSU3" s="69"/>
      <c r="KSV3" s="69"/>
      <c r="KSW3" s="69"/>
      <c r="KSX3" s="69"/>
      <c r="KSY3" s="69"/>
      <c r="KSZ3" s="69"/>
      <c r="KTA3" s="69"/>
      <c r="KTB3" s="69"/>
      <c r="KTC3" s="69"/>
      <c r="KTD3" s="69"/>
      <c r="KTE3" s="69"/>
      <c r="KTF3" s="69"/>
      <c r="KTG3" s="69"/>
      <c r="KTH3" s="69"/>
      <c r="KTI3" s="69"/>
      <c r="KTJ3" s="69"/>
      <c r="KTK3" s="69"/>
      <c r="KTL3" s="69"/>
      <c r="KTM3" s="69"/>
      <c r="KTN3" s="69"/>
      <c r="KTO3" s="69"/>
      <c r="KTP3" s="69"/>
      <c r="KTQ3" s="69"/>
      <c r="KTR3" s="69"/>
      <c r="KTS3" s="69"/>
      <c r="KTT3" s="69"/>
      <c r="KTU3" s="69"/>
      <c r="KTV3" s="69"/>
      <c r="KTW3" s="69"/>
      <c r="KTX3" s="69"/>
      <c r="KTY3" s="69"/>
      <c r="KTZ3" s="69"/>
      <c r="KUA3" s="69"/>
      <c r="KUB3" s="69"/>
      <c r="KUC3" s="69"/>
      <c r="KUD3" s="69"/>
      <c r="KUE3" s="69"/>
      <c r="KUF3" s="69"/>
      <c r="KUG3" s="69"/>
      <c r="KUH3" s="69"/>
      <c r="KUI3" s="69"/>
      <c r="KUJ3" s="69"/>
      <c r="KUK3" s="69"/>
      <c r="KUL3" s="69"/>
      <c r="KUM3" s="69"/>
      <c r="KUN3" s="69"/>
      <c r="KUO3" s="69"/>
      <c r="KUP3" s="69"/>
      <c r="KUQ3" s="69"/>
      <c r="KUR3" s="69"/>
      <c r="KUS3" s="69"/>
      <c r="KUT3" s="69"/>
      <c r="KUU3" s="69"/>
      <c r="KUV3" s="69"/>
      <c r="KUW3" s="69"/>
      <c r="KUX3" s="69"/>
      <c r="KUY3" s="69"/>
      <c r="KUZ3" s="69"/>
      <c r="KVA3" s="69"/>
      <c r="KVB3" s="69"/>
      <c r="KVC3" s="69"/>
      <c r="KVD3" s="69"/>
      <c r="KVE3" s="69"/>
      <c r="KVF3" s="69"/>
      <c r="KVG3" s="69"/>
      <c r="KVH3" s="69"/>
      <c r="KVI3" s="69"/>
      <c r="KVJ3" s="69"/>
      <c r="KVK3" s="69"/>
      <c r="KVL3" s="69"/>
      <c r="KVM3" s="69"/>
      <c r="KVN3" s="69"/>
      <c r="KVO3" s="69"/>
      <c r="KVP3" s="69"/>
      <c r="KVQ3" s="69"/>
      <c r="KVR3" s="69"/>
      <c r="KVS3" s="69"/>
      <c r="KVT3" s="69"/>
      <c r="KVU3" s="69"/>
      <c r="KVV3" s="69"/>
      <c r="KVW3" s="69"/>
      <c r="KVX3" s="69"/>
      <c r="KVY3" s="69"/>
      <c r="KVZ3" s="69"/>
      <c r="KWA3" s="69"/>
      <c r="KWB3" s="69"/>
      <c r="KWC3" s="69"/>
      <c r="KWD3" s="69"/>
      <c r="KWE3" s="69"/>
      <c r="KWF3" s="69"/>
      <c r="KWG3" s="69"/>
      <c r="KWH3" s="69"/>
      <c r="KWI3" s="69"/>
      <c r="KWJ3" s="69"/>
      <c r="KWK3" s="69"/>
      <c r="KWL3" s="69"/>
      <c r="KWM3" s="69"/>
      <c r="KWN3" s="69"/>
      <c r="KWO3" s="69"/>
      <c r="KWP3" s="69"/>
      <c r="KWQ3" s="69"/>
      <c r="KWR3" s="69"/>
      <c r="KWS3" s="69"/>
      <c r="KWT3" s="69"/>
      <c r="KWU3" s="69"/>
      <c r="KWV3" s="69"/>
      <c r="KWW3" s="69"/>
      <c r="KWX3" s="69"/>
      <c r="KWY3" s="69"/>
      <c r="KWZ3" s="69"/>
      <c r="KXA3" s="69"/>
      <c r="KXB3" s="69"/>
      <c r="KXC3" s="69"/>
      <c r="KXD3" s="69"/>
      <c r="KXE3" s="69"/>
      <c r="KXF3" s="69"/>
      <c r="KXG3" s="69"/>
      <c r="KXH3" s="69"/>
      <c r="KXI3" s="69"/>
      <c r="KXJ3" s="69"/>
      <c r="KXK3" s="69"/>
      <c r="KXL3" s="69"/>
      <c r="KXM3" s="69"/>
      <c r="KXN3" s="69"/>
      <c r="KXO3" s="69"/>
      <c r="KXP3" s="69"/>
      <c r="KXQ3" s="69"/>
      <c r="KXR3" s="69"/>
      <c r="KXS3" s="69"/>
      <c r="KXT3" s="69"/>
      <c r="KXU3" s="69"/>
      <c r="KXV3" s="69"/>
      <c r="KXW3" s="69"/>
      <c r="KXX3" s="69"/>
      <c r="KXY3" s="69"/>
      <c r="KXZ3" s="69"/>
      <c r="KYA3" s="69"/>
      <c r="KYB3" s="69"/>
      <c r="KYC3" s="69"/>
      <c r="KYD3" s="69"/>
      <c r="KYE3" s="69"/>
      <c r="KYF3" s="69"/>
      <c r="KYG3" s="69"/>
      <c r="KYH3" s="69"/>
      <c r="KYI3" s="69"/>
      <c r="KYJ3" s="69"/>
      <c r="KYK3" s="69"/>
      <c r="KYL3" s="69"/>
      <c r="KYM3" s="69"/>
      <c r="KYN3" s="69"/>
      <c r="KYO3" s="69"/>
      <c r="KYP3" s="69"/>
      <c r="KYQ3" s="69"/>
      <c r="KYR3" s="69"/>
      <c r="KYS3" s="69"/>
      <c r="KYT3" s="69"/>
      <c r="KYU3" s="69"/>
      <c r="KYV3" s="69"/>
      <c r="KYW3" s="69"/>
      <c r="KYX3" s="69"/>
      <c r="KYY3" s="69"/>
      <c r="KYZ3" s="69"/>
      <c r="KZA3" s="69"/>
      <c r="KZB3" s="69"/>
      <c r="KZC3" s="69"/>
      <c r="KZD3" s="69"/>
      <c r="KZE3" s="69"/>
      <c r="KZF3" s="69"/>
      <c r="KZG3" s="69"/>
      <c r="KZH3" s="69"/>
      <c r="KZI3" s="69"/>
      <c r="KZJ3" s="69"/>
      <c r="KZK3" s="69"/>
      <c r="KZL3" s="69"/>
      <c r="KZM3" s="69"/>
      <c r="KZN3" s="69"/>
      <c r="KZO3" s="69"/>
      <c r="KZP3" s="69"/>
      <c r="KZQ3" s="69"/>
      <c r="KZR3" s="69"/>
      <c r="KZS3" s="69"/>
      <c r="KZT3" s="69"/>
      <c r="KZU3" s="69"/>
      <c r="KZV3" s="69"/>
      <c r="KZW3" s="69"/>
      <c r="KZX3" s="69"/>
      <c r="KZY3" s="69"/>
      <c r="KZZ3" s="69"/>
      <c r="LAA3" s="69"/>
      <c r="LAB3" s="69"/>
      <c r="LAC3" s="69"/>
      <c r="LAD3" s="69"/>
      <c r="LAE3" s="69"/>
      <c r="LAF3" s="69"/>
      <c r="LAG3" s="69"/>
      <c r="LAH3" s="69"/>
      <c r="LAI3" s="69"/>
      <c r="LAJ3" s="69"/>
      <c r="LAK3" s="69"/>
      <c r="LAL3" s="69"/>
      <c r="LAM3" s="69"/>
      <c r="LAN3" s="69"/>
      <c r="LAO3" s="69"/>
      <c r="LAP3" s="69"/>
      <c r="LAQ3" s="69"/>
      <c r="LAR3" s="69"/>
      <c r="LAS3" s="69"/>
      <c r="LAT3" s="69"/>
      <c r="LAU3" s="69"/>
      <c r="LAV3" s="69"/>
      <c r="LAW3" s="69"/>
      <c r="LAX3" s="69"/>
      <c r="LAY3" s="69"/>
      <c r="LAZ3" s="69"/>
      <c r="LBA3" s="69"/>
      <c r="LBB3" s="69"/>
      <c r="LBC3" s="69"/>
      <c r="LBD3" s="69"/>
      <c r="LBE3" s="69"/>
      <c r="LBF3" s="69"/>
      <c r="LBG3" s="69"/>
      <c r="LBH3" s="69"/>
      <c r="LBI3" s="69"/>
      <c r="LBJ3" s="69"/>
      <c r="LBK3" s="69"/>
      <c r="LBL3" s="69"/>
      <c r="LBM3" s="69"/>
      <c r="LBN3" s="69"/>
      <c r="LBO3" s="69"/>
      <c r="LBP3" s="69"/>
      <c r="LBQ3" s="69"/>
      <c r="LBR3" s="69"/>
      <c r="LBS3" s="69"/>
      <c r="LBT3" s="69"/>
      <c r="LBU3" s="69"/>
      <c r="LBV3" s="69"/>
      <c r="LBW3" s="69"/>
      <c r="LBX3" s="69"/>
      <c r="LBY3" s="69"/>
      <c r="LBZ3" s="69"/>
      <c r="LCA3" s="69"/>
      <c r="LCB3" s="69"/>
      <c r="LCC3" s="69"/>
      <c r="LCD3" s="69"/>
      <c r="LCE3" s="69"/>
      <c r="LCF3" s="69"/>
      <c r="LCG3" s="69"/>
      <c r="LCH3" s="69"/>
      <c r="LCI3" s="69"/>
      <c r="LCJ3" s="69"/>
      <c r="LCK3" s="69"/>
      <c r="LCL3" s="69"/>
      <c r="LCM3" s="69"/>
      <c r="LCN3" s="69"/>
      <c r="LCO3" s="69"/>
      <c r="LCP3" s="69"/>
      <c r="LCQ3" s="69"/>
      <c r="LCR3" s="69"/>
      <c r="LCS3" s="69"/>
      <c r="LCT3" s="69"/>
      <c r="LCU3" s="69"/>
      <c r="LCV3" s="69"/>
      <c r="LCW3" s="69"/>
      <c r="LCX3" s="69"/>
      <c r="LCY3" s="69"/>
      <c r="LCZ3" s="69"/>
      <c r="LDA3" s="69"/>
      <c r="LDB3" s="69"/>
      <c r="LDC3" s="69"/>
      <c r="LDD3" s="69"/>
      <c r="LDE3" s="69"/>
      <c r="LDF3" s="69"/>
      <c r="LDG3" s="69"/>
      <c r="LDH3" s="69"/>
      <c r="LDI3" s="69"/>
      <c r="LDJ3" s="69"/>
      <c r="LDK3" s="69"/>
      <c r="LDL3" s="69"/>
      <c r="LDM3" s="69"/>
      <c r="LDN3" s="69"/>
      <c r="LDO3" s="69"/>
      <c r="LDP3" s="69"/>
      <c r="LDQ3" s="69"/>
      <c r="LDR3" s="69"/>
      <c r="LDS3" s="69"/>
      <c r="LDT3" s="69"/>
      <c r="LDU3" s="69"/>
      <c r="LDV3" s="69"/>
      <c r="LDW3" s="69"/>
      <c r="LDX3" s="69"/>
      <c r="LDY3" s="69"/>
      <c r="LDZ3" s="69"/>
      <c r="LEA3" s="69"/>
      <c r="LEB3" s="69"/>
      <c r="LEC3" s="69"/>
      <c r="LED3" s="69"/>
      <c r="LEE3" s="69"/>
      <c r="LEF3" s="69"/>
      <c r="LEG3" s="69"/>
      <c r="LEH3" s="69"/>
      <c r="LEI3" s="69"/>
      <c r="LEJ3" s="69"/>
      <c r="LEK3" s="69"/>
      <c r="LEL3" s="69"/>
      <c r="LEM3" s="69"/>
      <c r="LEN3" s="69"/>
      <c r="LEO3" s="69"/>
      <c r="LEP3" s="69"/>
      <c r="LEQ3" s="69"/>
      <c r="LER3" s="69"/>
      <c r="LES3" s="69"/>
      <c r="LET3" s="69"/>
      <c r="LEU3" s="69"/>
      <c r="LEV3" s="69"/>
      <c r="LEW3" s="69"/>
      <c r="LEX3" s="69"/>
      <c r="LEY3" s="69"/>
      <c r="LEZ3" s="69"/>
      <c r="LFA3" s="69"/>
      <c r="LFB3" s="69"/>
      <c r="LFC3" s="69"/>
      <c r="LFD3" s="69"/>
      <c r="LFE3" s="69"/>
      <c r="LFF3" s="69"/>
      <c r="LFG3" s="69"/>
      <c r="LFH3" s="69"/>
      <c r="LFI3" s="69"/>
      <c r="LFJ3" s="69"/>
      <c r="LFK3" s="69"/>
      <c r="LFL3" s="69"/>
      <c r="LFM3" s="69"/>
      <c r="LFN3" s="69"/>
      <c r="LFO3" s="69"/>
      <c r="LFP3" s="69"/>
      <c r="LFQ3" s="69"/>
      <c r="LFR3" s="69"/>
      <c r="LFS3" s="69"/>
      <c r="LFT3" s="69"/>
      <c r="LFU3" s="69"/>
      <c r="LFV3" s="69"/>
      <c r="LFW3" s="69"/>
      <c r="LFX3" s="69"/>
      <c r="LFY3" s="69"/>
      <c r="LFZ3" s="69"/>
      <c r="LGA3" s="69"/>
      <c r="LGB3" s="69"/>
      <c r="LGC3" s="69"/>
      <c r="LGD3" s="69"/>
      <c r="LGE3" s="69"/>
      <c r="LGF3" s="69"/>
      <c r="LGG3" s="69"/>
      <c r="LGH3" s="69"/>
      <c r="LGI3" s="69"/>
      <c r="LGJ3" s="69"/>
      <c r="LGK3" s="69"/>
      <c r="LGL3" s="69"/>
      <c r="LGM3" s="69"/>
      <c r="LGN3" s="69"/>
      <c r="LGO3" s="69"/>
      <c r="LGP3" s="69"/>
      <c r="LGQ3" s="69"/>
      <c r="LGR3" s="69"/>
      <c r="LGS3" s="69"/>
      <c r="LGT3" s="69"/>
      <c r="LGU3" s="69"/>
      <c r="LGV3" s="69"/>
      <c r="LGW3" s="69"/>
      <c r="LGX3" s="69"/>
      <c r="LGY3" s="69"/>
      <c r="LGZ3" s="69"/>
      <c r="LHA3" s="69"/>
      <c r="LHB3" s="69"/>
      <c r="LHC3" s="69"/>
      <c r="LHD3" s="69"/>
      <c r="LHE3" s="69"/>
      <c r="LHF3" s="69"/>
      <c r="LHG3" s="69"/>
      <c r="LHH3" s="69"/>
      <c r="LHI3" s="69"/>
      <c r="LHJ3" s="69"/>
      <c r="LHK3" s="69"/>
      <c r="LHL3" s="69"/>
      <c r="LHM3" s="69"/>
      <c r="LHN3" s="69"/>
      <c r="LHO3" s="69"/>
      <c r="LHP3" s="69"/>
      <c r="LHQ3" s="69"/>
      <c r="LHR3" s="69"/>
      <c r="LHS3" s="69"/>
      <c r="LHT3" s="69"/>
      <c r="LHU3" s="69"/>
      <c r="LHV3" s="69"/>
      <c r="LHW3" s="69"/>
      <c r="LHX3" s="69"/>
      <c r="LHY3" s="69"/>
      <c r="LHZ3" s="69"/>
      <c r="LIA3" s="69"/>
      <c r="LIB3" s="69"/>
      <c r="LIC3" s="69"/>
      <c r="LID3" s="69"/>
      <c r="LIE3" s="69"/>
      <c r="LIF3" s="69"/>
      <c r="LIG3" s="69"/>
      <c r="LIH3" s="69"/>
      <c r="LII3" s="69"/>
      <c r="LIJ3" s="69"/>
      <c r="LIK3" s="69"/>
      <c r="LIL3" s="69"/>
      <c r="LIM3" s="69"/>
      <c r="LIN3" s="69"/>
      <c r="LIO3" s="69"/>
      <c r="LIP3" s="69"/>
      <c r="LIQ3" s="69"/>
      <c r="LIR3" s="69"/>
      <c r="LIS3" s="69"/>
      <c r="LIT3" s="69"/>
      <c r="LIU3" s="69"/>
      <c r="LIV3" s="69"/>
      <c r="LIW3" s="69"/>
      <c r="LIX3" s="69"/>
      <c r="LIY3" s="69"/>
      <c r="LIZ3" s="69"/>
      <c r="LJA3" s="69"/>
      <c r="LJB3" s="69"/>
      <c r="LJC3" s="69"/>
      <c r="LJD3" s="69"/>
      <c r="LJE3" s="69"/>
      <c r="LJF3" s="69"/>
      <c r="LJG3" s="69"/>
      <c r="LJH3" s="69"/>
      <c r="LJI3" s="69"/>
      <c r="LJJ3" s="69"/>
      <c r="LJK3" s="69"/>
      <c r="LJL3" s="69"/>
      <c r="LJM3" s="69"/>
      <c r="LJN3" s="69"/>
      <c r="LJO3" s="69"/>
      <c r="LJP3" s="69"/>
      <c r="LJQ3" s="69"/>
      <c r="LJR3" s="69"/>
      <c r="LJS3" s="69"/>
      <c r="LJT3" s="69"/>
      <c r="LJU3" s="69"/>
      <c r="LJV3" s="69"/>
      <c r="LJW3" s="69"/>
      <c r="LJX3" s="69"/>
      <c r="LJY3" s="69"/>
      <c r="LJZ3" s="69"/>
      <c r="LKA3" s="69"/>
      <c r="LKB3" s="69"/>
      <c r="LKC3" s="69"/>
      <c r="LKD3" s="69"/>
      <c r="LKE3" s="69"/>
      <c r="LKF3" s="69"/>
      <c r="LKG3" s="69"/>
      <c r="LKH3" s="69"/>
      <c r="LKI3" s="69"/>
      <c r="LKJ3" s="69"/>
      <c r="LKK3" s="69"/>
      <c r="LKL3" s="69"/>
      <c r="LKM3" s="69"/>
      <c r="LKN3" s="69"/>
      <c r="LKO3" s="69"/>
      <c r="LKP3" s="69"/>
      <c r="LKQ3" s="69"/>
      <c r="LKR3" s="69"/>
      <c r="LKS3" s="69"/>
      <c r="LKT3" s="69"/>
      <c r="LKU3" s="69"/>
      <c r="LKV3" s="69"/>
      <c r="LKW3" s="69"/>
      <c r="LKX3" s="69"/>
      <c r="LKY3" s="69"/>
      <c r="LKZ3" s="69"/>
      <c r="LLA3" s="69"/>
      <c r="LLB3" s="69"/>
      <c r="LLC3" s="69"/>
      <c r="LLD3" s="69"/>
      <c r="LLE3" s="69"/>
      <c r="LLF3" s="69"/>
      <c r="LLG3" s="69"/>
      <c r="LLH3" s="69"/>
      <c r="LLI3" s="69"/>
      <c r="LLJ3" s="69"/>
      <c r="LLK3" s="69"/>
      <c r="LLL3" s="69"/>
      <c r="LLM3" s="69"/>
      <c r="LLN3" s="69"/>
      <c r="LLO3" s="69"/>
      <c r="LLP3" s="69"/>
      <c r="LLQ3" s="69"/>
      <c r="LLR3" s="69"/>
      <c r="LLS3" s="69"/>
      <c r="LLT3" s="69"/>
      <c r="LLU3" s="69"/>
      <c r="LLV3" s="69"/>
      <c r="LLW3" s="69"/>
      <c r="LLX3" s="69"/>
      <c r="LLY3" s="69"/>
      <c r="LLZ3" s="69"/>
      <c r="LMA3" s="69"/>
      <c r="LMB3" s="69"/>
      <c r="LMC3" s="69"/>
      <c r="LMD3" s="69"/>
      <c r="LME3" s="69"/>
      <c r="LMF3" s="69"/>
      <c r="LMG3" s="69"/>
      <c r="LMH3" s="69"/>
      <c r="LMI3" s="69"/>
      <c r="LMJ3" s="69"/>
      <c r="LMK3" s="69"/>
      <c r="LML3" s="69"/>
      <c r="LMM3" s="69"/>
      <c r="LMN3" s="69"/>
      <c r="LMO3" s="69"/>
      <c r="LMP3" s="69"/>
      <c r="LMQ3" s="69"/>
      <c r="LMR3" s="69"/>
      <c r="LMS3" s="69"/>
      <c r="LMT3" s="69"/>
      <c r="LMU3" s="69"/>
      <c r="LMV3" s="69"/>
      <c r="LMW3" s="69"/>
      <c r="LMX3" s="69"/>
      <c r="LMY3" s="69"/>
      <c r="LMZ3" s="69"/>
      <c r="LNA3" s="69"/>
      <c r="LNB3" s="69"/>
      <c r="LNC3" s="69"/>
      <c r="LND3" s="69"/>
      <c r="LNE3" s="69"/>
      <c r="LNF3" s="69"/>
      <c r="LNG3" s="69"/>
      <c r="LNH3" s="69"/>
      <c r="LNI3" s="69"/>
      <c r="LNJ3" s="69"/>
      <c r="LNK3" s="69"/>
      <c r="LNL3" s="69"/>
      <c r="LNM3" s="69"/>
      <c r="LNN3" s="69"/>
      <c r="LNO3" s="69"/>
      <c r="LNP3" s="69"/>
      <c r="LNQ3" s="69"/>
      <c r="LNR3" s="69"/>
      <c r="LNS3" s="69"/>
      <c r="LNT3" s="69"/>
      <c r="LNU3" s="69"/>
      <c r="LNV3" s="69"/>
      <c r="LNW3" s="69"/>
      <c r="LNX3" s="69"/>
      <c r="LNY3" s="69"/>
      <c r="LNZ3" s="69"/>
      <c r="LOA3" s="69"/>
      <c r="LOB3" s="69"/>
      <c r="LOC3" s="69"/>
      <c r="LOD3" s="69"/>
      <c r="LOE3" s="69"/>
      <c r="LOF3" s="69"/>
      <c r="LOG3" s="69"/>
      <c r="LOH3" s="69"/>
      <c r="LOI3" s="69"/>
      <c r="LOJ3" s="69"/>
      <c r="LOK3" s="69"/>
      <c r="LOL3" s="69"/>
      <c r="LOM3" s="69"/>
      <c r="LON3" s="69"/>
      <c r="LOO3" s="69"/>
      <c r="LOP3" s="69"/>
      <c r="LOQ3" s="69"/>
      <c r="LOR3" s="69"/>
      <c r="LOS3" s="69"/>
      <c r="LOT3" s="69"/>
      <c r="LOU3" s="69"/>
      <c r="LOV3" s="69"/>
      <c r="LOW3" s="69"/>
      <c r="LOX3" s="69"/>
      <c r="LOY3" s="69"/>
      <c r="LOZ3" s="69"/>
      <c r="LPA3" s="69"/>
      <c r="LPB3" s="69"/>
      <c r="LPC3" s="69"/>
      <c r="LPD3" s="69"/>
      <c r="LPE3" s="69"/>
      <c r="LPF3" s="69"/>
      <c r="LPG3" s="69"/>
      <c r="LPH3" s="69"/>
      <c r="LPI3" s="69"/>
      <c r="LPJ3" s="69"/>
      <c r="LPK3" s="69"/>
      <c r="LPL3" s="69"/>
      <c r="LPM3" s="69"/>
      <c r="LPN3" s="69"/>
      <c r="LPO3" s="69"/>
      <c r="LPP3" s="69"/>
      <c r="LPQ3" s="69"/>
      <c r="LPR3" s="69"/>
      <c r="LPS3" s="69"/>
      <c r="LPT3" s="69"/>
      <c r="LPU3" s="69"/>
      <c r="LPV3" s="69"/>
      <c r="LPW3" s="69"/>
      <c r="LPX3" s="69"/>
      <c r="LPY3" s="69"/>
      <c r="LPZ3" s="69"/>
      <c r="LQA3" s="69"/>
      <c r="LQB3" s="69"/>
      <c r="LQC3" s="69"/>
      <c r="LQD3" s="69"/>
      <c r="LQE3" s="69"/>
      <c r="LQF3" s="69"/>
      <c r="LQG3" s="69"/>
      <c r="LQH3" s="69"/>
      <c r="LQI3" s="69"/>
      <c r="LQJ3" s="69"/>
      <c r="LQK3" s="69"/>
      <c r="LQL3" s="69"/>
      <c r="LQM3" s="69"/>
      <c r="LQN3" s="69"/>
      <c r="LQO3" s="69"/>
      <c r="LQP3" s="69"/>
      <c r="LQQ3" s="69"/>
      <c r="LQR3" s="69"/>
      <c r="LQS3" s="69"/>
      <c r="LQT3" s="69"/>
      <c r="LQU3" s="69"/>
      <c r="LQV3" s="69"/>
      <c r="LQW3" s="69"/>
      <c r="LQX3" s="69"/>
      <c r="LQY3" s="69"/>
      <c r="LQZ3" s="69"/>
      <c r="LRA3" s="69"/>
      <c r="LRB3" s="69"/>
      <c r="LRC3" s="69"/>
      <c r="LRD3" s="69"/>
      <c r="LRE3" s="69"/>
      <c r="LRF3" s="69"/>
      <c r="LRG3" s="69"/>
      <c r="LRH3" s="69"/>
      <c r="LRI3" s="69"/>
      <c r="LRJ3" s="69"/>
      <c r="LRK3" s="69"/>
      <c r="LRL3" s="69"/>
      <c r="LRM3" s="69"/>
      <c r="LRN3" s="69"/>
      <c r="LRO3" s="69"/>
      <c r="LRP3" s="69"/>
      <c r="LRQ3" s="69"/>
      <c r="LRR3" s="69"/>
      <c r="LRS3" s="69"/>
      <c r="LRT3" s="69"/>
      <c r="LRU3" s="69"/>
      <c r="LRV3" s="69"/>
      <c r="LRW3" s="69"/>
      <c r="LRX3" s="69"/>
      <c r="LRY3" s="69"/>
      <c r="LRZ3" s="69"/>
      <c r="LSA3" s="69"/>
      <c r="LSB3" s="69"/>
      <c r="LSC3" s="69"/>
      <c r="LSD3" s="69"/>
      <c r="LSE3" s="69"/>
      <c r="LSF3" s="69"/>
      <c r="LSG3" s="69"/>
      <c r="LSH3" s="69"/>
      <c r="LSI3" s="69"/>
      <c r="LSJ3" s="69"/>
      <c r="LSK3" s="69"/>
      <c r="LSL3" s="69"/>
      <c r="LSM3" s="69"/>
      <c r="LSN3" s="69"/>
      <c r="LSO3" s="69"/>
      <c r="LSP3" s="69"/>
      <c r="LSQ3" s="69"/>
      <c r="LSR3" s="69"/>
      <c r="LSS3" s="69"/>
      <c r="LST3" s="69"/>
      <c r="LSU3" s="69"/>
      <c r="LSV3" s="69"/>
      <c r="LSW3" s="69"/>
      <c r="LSX3" s="69"/>
      <c r="LSY3" s="69"/>
      <c r="LSZ3" s="69"/>
      <c r="LTA3" s="69"/>
      <c r="LTB3" s="69"/>
      <c r="LTC3" s="69"/>
      <c r="LTD3" s="69"/>
      <c r="LTE3" s="69"/>
      <c r="LTF3" s="69"/>
      <c r="LTG3" s="69"/>
      <c r="LTH3" s="69"/>
      <c r="LTI3" s="69"/>
      <c r="LTJ3" s="69"/>
      <c r="LTK3" s="69"/>
      <c r="LTL3" s="69"/>
      <c r="LTM3" s="69"/>
      <c r="LTN3" s="69"/>
      <c r="LTO3" s="69"/>
      <c r="LTP3" s="69"/>
      <c r="LTQ3" s="69"/>
      <c r="LTR3" s="69"/>
      <c r="LTS3" s="69"/>
      <c r="LTT3" s="69"/>
      <c r="LTU3" s="69"/>
      <c r="LTV3" s="69"/>
      <c r="LTW3" s="69"/>
      <c r="LTX3" s="69"/>
      <c r="LTY3" s="69"/>
      <c r="LTZ3" s="69"/>
      <c r="LUA3" s="69"/>
      <c r="LUB3" s="69"/>
      <c r="LUC3" s="69"/>
      <c r="LUD3" s="69"/>
      <c r="LUE3" s="69"/>
      <c r="LUF3" s="69"/>
      <c r="LUG3" s="69"/>
      <c r="LUH3" s="69"/>
      <c r="LUI3" s="69"/>
      <c r="LUJ3" s="69"/>
      <c r="LUK3" s="69"/>
      <c r="LUL3" s="69"/>
      <c r="LUM3" s="69"/>
      <c r="LUN3" s="69"/>
      <c r="LUO3" s="69"/>
      <c r="LUP3" s="69"/>
      <c r="LUQ3" s="69"/>
      <c r="LUR3" s="69"/>
      <c r="LUS3" s="69"/>
      <c r="LUT3" s="69"/>
      <c r="LUU3" s="69"/>
      <c r="LUV3" s="69"/>
      <c r="LUW3" s="69"/>
      <c r="LUX3" s="69"/>
      <c r="LUY3" s="69"/>
      <c r="LUZ3" s="69"/>
      <c r="LVA3" s="69"/>
      <c r="LVB3" s="69"/>
      <c r="LVC3" s="69"/>
      <c r="LVD3" s="69"/>
      <c r="LVE3" s="69"/>
      <c r="LVF3" s="69"/>
      <c r="LVG3" s="69"/>
      <c r="LVH3" s="69"/>
      <c r="LVI3" s="69"/>
      <c r="LVJ3" s="69"/>
      <c r="LVK3" s="69"/>
      <c r="LVL3" s="69"/>
      <c r="LVM3" s="69"/>
      <c r="LVN3" s="69"/>
      <c r="LVO3" s="69"/>
      <c r="LVP3" s="69"/>
      <c r="LVQ3" s="69"/>
      <c r="LVR3" s="69"/>
      <c r="LVS3" s="69"/>
      <c r="LVT3" s="69"/>
      <c r="LVU3" s="69"/>
      <c r="LVV3" s="69"/>
      <c r="LVW3" s="69"/>
      <c r="LVX3" s="69"/>
      <c r="LVY3" s="69"/>
      <c r="LVZ3" s="69"/>
      <c r="LWA3" s="69"/>
      <c r="LWB3" s="69"/>
      <c r="LWC3" s="69"/>
      <c r="LWD3" s="69"/>
      <c r="LWE3" s="69"/>
      <c r="LWF3" s="69"/>
      <c r="LWG3" s="69"/>
      <c r="LWH3" s="69"/>
      <c r="LWI3" s="69"/>
      <c r="LWJ3" s="69"/>
      <c r="LWK3" s="69"/>
      <c r="LWL3" s="69"/>
      <c r="LWM3" s="69"/>
      <c r="LWN3" s="69"/>
      <c r="LWO3" s="69"/>
      <c r="LWP3" s="69"/>
      <c r="LWQ3" s="69"/>
      <c r="LWR3" s="69"/>
      <c r="LWS3" s="69"/>
      <c r="LWT3" s="69"/>
      <c r="LWU3" s="69"/>
      <c r="LWV3" s="69"/>
      <c r="LWW3" s="69"/>
      <c r="LWX3" s="69"/>
      <c r="LWY3" s="69"/>
      <c r="LWZ3" s="69"/>
      <c r="LXA3" s="69"/>
      <c r="LXB3" s="69"/>
      <c r="LXC3" s="69"/>
      <c r="LXD3" s="69"/>
      <c r="LXE3" s="69"/>
      <c r="LXF3" s="69"/>
      <c r="LXG3" s="69"/>
      <c r="LXH3" s="69"/>
      <c r="LXI3" s="69"/>
      <c r="LXJ3" s="69"/>
      <c r="LXK3" s="69"/>
      <c r="LXL3" s="69"/>
      <c r="LXM3" s="69"/>
      <c r="LXN3" s="69"/>
      <c r="LXO3" s="69"/>
      <c r="LXP3" s="69"/>
      <c r="LXQ3" s="69"/>
      <c r="LXR3" s="69"/>
      <c r="LXS3" s="69"/>
      <c r="LXT3" s="69"/>
      <c r="LXU3" s="69"/>
      <c r="LXV3" s="69"/>
      <c r="LXW3" s="69"/>
      <c r="LXX3" s="69"/>
      <c r="LXY3" s="69"/>
      <c r="LXZ3" s="69"/>
      <c r="LYA3" s="69"/>
      <c r="LYB3" s="69"/>
      <c r="LYC3" s="69"/>
      <c r="LYD3" s="69"/>
      <c r="LYE3" s="69"/>
      <c r="LYF3" s="69"/>
      <c r="LYG3" s="69"/>
      <c r="LYH3" s="69"/>
      <c r="LYI3" s="69"/>
      <c r="LYJ3" s="69"/>
      <c r="LYK3" s="69"/>
      <c r="LYL3" s="69"/>
      <c r="LYM3" s="69"/>
      <c r="LYN3" s="69"/>
      <c r="LYO3" s="69"/>
      <c r="LYP3" s="69"/>
      <c r="LYQ3" s="69"/>
      <c r="LYR3" s="69"/>
      <c r="LYS3" s="69"/>
      <c r="LYT3" s="69"/>
      <c r="LYU3" s="69"/>
      <c r="LYV3" s="69"/>
      <c r="LYW3" s="69"/>
      <c r="LYX3" s="69"/>
      <c r="LYY3" s="69"/>
      <c r="LYZ3" s="69"/>
      <c r="LZA3" s="69"/>
      <c r="LZB3" s="69"/>
      <c r="LZC3" s="69"/>
      <c r="LZD3" s="69"/>
      <c r="LZE3" s="69"/>
      <c r="LZF3" s="69"/>
      <c r="LZG3" s="69"/>
      <c r="LZH3" s="69"/>
      <c r="LZI3" s="69"/>
      <c r="LZJ3" s="69"/>
      <c r="LZK3" s="69"/>
      <c r="LZL3" s="69"/>
      <c r="LZM3" s="69"/>
      <c r="LZN3" s="69"/>
      <c r="LZO3" s="69"/>
      <c r="LZP3" s="69"/>
      <c r="LZQ3" s="69"/>
      <c r="LZR3" s="69"/>
      <c r="LZS3" s="69"/>
      <c r="LZT3" s="69"/>
      <c r="LZU3" s="69"/>
      <c r="LZV3" s="69"/>
      <c r="LZW3" s="69"/>
      <c r="LZX3" s="69"/>
      <c r="LZY3" s="69"/>
      <c r="LZZ3" s="69"/>
      <c r="MAA3" s="69"/>
      <c r="MAB3" s="69"/>
      <c r="MAC3" s="69"/>
      <c r="MAD3" s="69"/>
      <c r="MAE3" s="69"/>
      <c r="MAF3" s="69"/>
      <c r="MAG3" s="69"/>
      <c r="MAH3" s="69"/>
      <c r="MAI3" s="69"/>
      <c r="MAJ3" s="69"/>
      <c r="MAK3" s="69"/>
      <c r="MAL3" s="69"/>
      <c r="MAM3" s="69"/>
      <c r="MAN3" s="69"/>
      <c r="MAO3" s="69"/>
      <c r="MAP3" s="69"/>
      <c r="MAQ3" s="69"/>
      <c r="MAR3" s="69"/>
      <c r="MAS3" s="69"/>
      <c r="MAT3" s="69"/>
      <c r="MAU3" s="69"/>
      <c r="MAV3" s="69"/>
      <c r="MAW3" s="69"/>
      <c r="MAX3" s="69"/>
      <c r="MAY3" s="69"/>
      <c r="MAZ3" s="69"/>
      <c r="MBA3" s="69"/>
      <c r="MBB3" s="69"/>
      <c r="MBC3" s="69"/>
      <c r="MBD3" s="69"/>
      <c r="MBE3" s="69"/>
      <c r="MBF3" s="69"/>
      <c r="MBG3" s="69"/>
      <c r="MBH3" s="69"/>
      <c r="MBI3" s="69"/>
      <c r="MBJ3" s="69"/>
      <c r="MBK3" s="69"/>
      <c r="MBL3" s="69"/>
      <c r="MBM3" s="69"/>
      <c r="MBN3" s="69"/>
      <c r="MBO3" s="69"/>
      <c r="MBP3" s="69"/>
      <c r="MBQ3" s="69"/>
      <c r="MBR3" s="69"/>
      <c r="MBS3" s="69"/>
      <c r="MBT3" s="69"/>
      <c r="MBU3" s="69"/>
      <c r="MBV3" s="69"/>
      <c r="MBW3" s="69"/>
      <c r="MBX3" s="69"/>
      <c r="MBY3" s="69"/>
      <c r="MBZ3" s="69"/>
      <c r="MCA3" s="69"/>
      <c r="MCB3" s="69"/>
      <c r="MCC3" s="69"/>
      <c r="MCD3" s="69"/>
      <c r="MCE3" s="69"/>
      <c r="MCF3" s="69"/>
      <c r="MCG3" s="69"/>
      <c r="MCH3" s="69"/>
      <c r="MCI3" s="69"/>
      <c r="MCJ3" s="69"/>
      <c r="MCK3" s="69"/>
      <c r="MCL3" s="69"/>
      <c r="MCM3" s="69"/>
      <c r="MCN3" s="69"/>
      <c r="MCO3" s="69"/>
      <c r="MCP3" s="69"/>
      <c r="MCQ3" s="69"/>
      <c r="MCR3" s="69"/>
      <c r="MCS3" s="69"/>
      <c r="MCT3" s="69"/>
      <c r="MCU3" s="69"/>
      <c r="MCV3" s="69"/>
      <c r="MCW3" s="69"/>
      <c r="MCX3" s="69"/>
      <c r="MCY3" s="69"/>
      <c r="MCZ3" s="69"/>
      <c r="MDA3" s="69"/>
      <c r="MDB3" s="69"/>
      <c r="MDC3" s="69"/>
      <c r="MDD3" s="69"/>
      <c r="MDE3" s="69"/>
      <c r="MDF3" s="69"/>
      <c r="MDG3" s="69"/>
      <c r="MDH3" s="69"/>
      <c r="MDI3" s="69"/>
      <c r="MDJ3" s="69"/>
      <c r="MDK3" s="69"/>
      <c r="MDL3" s="69"/>
      <c r="MDM3" s="69"/>
      <c r="MDN3" s="69"/>
      <c r="MDO3" s="69"/>
      <c r="MDP3" s="69"/>
      <c r="MDQ3" s="69"/>
      <c r="MDR3" s="69"/>
      <c r="MDS3" s="69"/>
      <c r="MDT3" s="69"/>
      <c r="MDU3" s="69"/>
      <c r="MDV3" s="69"/>
      <c r="MDW3" s="69"/>
      <c r="MDX3" s="69"/>
      <c r="MDY3" s="69"/>
      <c r="MDZ3" s="69"/>
      <c r="MEA3" s="69"/>
      <c r="MEB3" s="69"/>
      <c r="MEC3" s="69"/>
      <c r="MED3" s="69"/>
      <c r="MEE3" s="69"/>
      <c r="MEF3" s="69"/>
      <c r="MEG3" s="69"/>
      <c r="MEH3" s="69"/>
      <c r="MEI3" s="69"/>
      <c r="MEJ3" s="69"/>
      <c r="MEK3" s="69"/>
      <c r="MEL3" s="69"/>
      <c r="MEM3" s="69"/>
      <c r="MEN3" s="69"/>
      <c r="MEO3" s="69"/>
      <c r="MEP3" s="69"/>
      <c r="MEQ3" s="69"/>
      <c r="MER3" s="69"/>
      <c r="MES3" s="69"/>
      <c r="MET3" s="69"/>
      <c r="MEU3" s="69"/>
      <c r="MEV3" s="69"/>
      <c r="MEW3" s="69"/>
      <c r="MEX3" s="69"/>
      <c r="MEY3" s="69"/>
      <c r="MEZ3" s="69"/>
      <c r="MFA3" s="69"/>
      <c r="MFB3" s="69"/>
      <c r="MFC3" s="69"/>
      <c r="MFD3" s="69"/>
      <c r="MFE3" s="69"/>
      <c r="MFF3" s="69"/>
      <c r="MFG3" s="69"/>
      <c r="MFH3" s="69"/>
      <c r="MFI3" s="69"/>
      <c r="MFJ3" s="69"/>
      <c r="MFK3" s="69"/>
      <c r="MFL3" s="69"/>
      <c r="MFM3" s="69"/>
      <c r="MFN3" s="69"/>
      <c r="MFO3" s="69"/>
      <c r="MFP3" s="69"/>
      <c r="MFQ3" s="69"/>
      <c r="MFR3" s="69"/>
      <c r="MFS3" s="69"/>
      <c r="MFT3" s="69"/>
      <c r="MFU3" s="69"/>
      <c r="MFV3" s="69"/>
      <c r="MFW3" s="69"/>
      <c r="MFX3" s="69"/>
      <c r="MFY3" s="69"/>
      <c r="MFZ3" s="69"/>
      <c r="MGA3" s="69"/>
      <c r="MGB3" s="69"/>
      <c r="MGC3" s="69"/>
      <c r="MGD3" s="69"/>
      <c r="MGE3" s="69"/>
      <c r="MGF3" s="69"/>
      <c r="MGG3" s="69"/>
      <c r="MGH3" s="69"/>
      <c r="MGI3" s="69"/>
      <c r="MGJ3" s="69"/>
      <c r="MGK3" s="69"/>
      <c r="MGL3" s="69"/>
      <c r="MGM3" s="69"/>
      <c r="MGN3" s="69"/>
      <c r="MGO3" s="69"/>
      <c r="MGP3" s="69"/>
      <c r="MGQ3" s="69"/>
      <c r="MGR3" s="69"/>
      <c r="MGS3" s="69"/>
      <c r="MGT3" s="69"/>
      <c r="MGU3" s="69"/>
      <c r="MGV3" s="69"/>
      <c r="MGW3" s="69"/>
      <c r="MGX3" s="69"/>
      <c r="MGY3" s="69"/>
      <c r="MGZ3" s="69"/>
      <c r="MHA3" s="69"/>
      <c r="MHB3" s="69"/>
      <c r="MHC3" s="69"/>
      <c r="MHD3" s="69"/>
      <c r="MHE3" s="69"/>
      <c r="MHF3" s="69"/>
      <c r="MHG3" s="69"/>
      <c r="MHH3" s="69"/>
      <c r="MHI3" s="69"/>
      <c r="MHJ3" s="69"/>
      <c r="MHK3" s="69"/>
      <c r="MHL3" s="69"/>
      <c r="MHM3" s="69"/>
      <c r="MHN3" s="69"/>
      <c r="MHO3" s="69"/>
      <c r="MHP3" s="69"/>
      <c r="MHQ3" s="69"/>
      <c r="MHR3" s="69"/>
      <c r="MHS3" s="69"/>
      <c r="MHT3" s="69"/>
      <c r="MHU3" s="69"/>
      <c r="MHV3" s="69"/>
      <c r="MHW3" s="69"/>
      <c r="MHX3" s="69"/>
      <c r="MHY3" s="69"/>
      <c r="MHZ3" s="69"/>
      <c r="MIA3" s="69"/>
      <c r="MIB3" s="69"/>
      <c r="MIC3" s="69"/>
      <c r="MID3" s="69"/>
      <c r="MIE3" s="69"/>
      <c r="MIF3" s="69"/>
      <c r="MIG3" s="69"/>
      <c r="MIH3" s="69"/>
      <c r="MII3" s="69"/>
      <c r="MIJ3" s="69"/>
      <c r="MIK3" s="69"/>
      <c r="MIL3" s="69"/>
      <c r="MIM3" s="69"/>
      <c r="MIN3" s="69"/>
      <c r="MIO3" s="69"/>
      <c r="MIP3" s="69"/>
      <c r="MIQ3" s="69"/>
      <c r="MIR3" s="69"/>
      <c r="MIS3" s="69"/>
      <c r="MIT3" s="69"/>
      <c r="MIU3" s="69"/>
      <c r="MIV3" s="69"/>
      <c r="MIW3" s="69"/>
      <c r="MIX3" s="69"/>
      <c r="MIY3" s="69"/>
      <c r="MIZ3" s="69"/>
      <c r="MJA3" s="69"/>
      <c r="MJB3" s="69"/>
      <c r="MJC3" s="69"/>
      <c r="MJD3" s="69"/>
      <c r="MJE3" s="69"/>
      <c r="MJF3" s="69"/>
      <c r="MJG3" s="69"/>
      <c r="MJH3" s="69"/>
      <c r="MJI3" s="69"/>
      <c r="MJJ3" s="69"/>
      <c r="MJK3" s="69"/>
      <c r="MJL3" s="69"/>
      <c r="MJM3" s="69"/>
      <c r="MJN3" s="69"/>
      <c r="MJO3" s="69"/>
      <c r="MJP3" s="69"/>
      <c r="MJQ3" s="69"/>
      <c r="MJR3" s="69"/>
      <c r="MJS3" s="69"/>
      <c r="MJT3" s="69"/>
      <c r="MJU3" s="69"/>
      <c r="MJV3" s="69"/>
      <c r="MJW3" s="69"/>
      <c r="MJX3" s="69"/>
      <c r="MJY3" s="69"/>
      <c r="MJZ3" s="69"/>
      <c r="MKA3" s="69"/>
      <c r="MKB3" s="69"/>
      <c r="MKC3" s="69"/>
      <c r="MKD3" s="69"/>
      <c r="MKE3" s="69"/>
      <c r="MKF3" s="69"/>
      <c r="MKG3" s="69"/>
      <c r="MKH3" s="69"/>
      <c r="MKI3" s="69"/>
      <c r="MKJ3" s="69"/>
      <c r="MKK3" s="69"/>
      <c r="MKL3" s="69"/>
      <c r="MKM3" s="69"/>
      <c r="MKN3" s="69"/>
      <c r="MKO3" s="69"/>
      <c r="MKP3" s="69"/>
      <c r="MKQ3" s="69"/>
      <c r="MKR3" s="69"/>
      <c r="MKS3" s="69"/>
      <c r="MKT3" s="69"/>
      <c r="MKU3" s="69"/>
      <c r="MKV3" s="69"/>
      <c r="MKW3" s="69"/>
      <c r="MKX3" s="69"/>
      <c r="MKY3" s="69"/>
      <c r="MKZ3" s="69"/>
      <c r="MLA3" s="69"/>
      <c r="MLB3" s="69"/>
      <c r="MLC3" s="69"/>
      <c r="MLD3" s="69"/>
      <c r="MLE3" s="69"/>
      <c r="MLF3" s="69"/>
      <c r="MLG3" s="69"/>
      <c r="MLH3" s="69"/>
      <c r="MLI3" s="69"/>
      <c r="MLJ3" s="69"/>
      <c r="MLK3" s="69"/>
      <c r="MLL3" s="69"/>
      <c r="MLM3" s="69"/>
      <c r="MLN3" s="69"/>
      <c r="MLO3" s="69"/>
      <c r="MLP3" s="69"/>
      <c r="MLQ3" s="69"/>
      <c r="MLR3" s="69"/>
      <c r="MLS3" s="69"/>
      <c r="MLT3" s="69"/>
      <c r="MLU3" s="69"/>
      <c r="MLV3" s="69"/>
      <c r="MLW3" s="69"/>
      <c r="MLX3" s="69"/>
      <c r="MLY3" s="69"/>
      <c r="MLZ3" s="69"/>
      <c r="MMA3" s="69"/>
      <c r="MMB3" s="69"/>
      <c r="MMC3" s="69"/>
      <c r="MMD3" s="69"/>
      <c r="MME3" s="69"/>
      <c r="MMF3" s="69"/>
      <c r="MMG3" s="69"/>
      <c r="MMH3" s="69"/>
      <c r="MMI3" s="69"/>
      <c r="MMJ3" s="69"/>
      <c r="MMK3" s="69"/>
      <c r="MML3" s="69"/>
      <c r="MMM3" s="69"/>
      <c r="MMN3" s="69"/>
      <c r="MMO3" s="69"/>
      <c r="MMP3" s="69"/>
      <c r="MMQ3" s="69"/>
      <c r="MMR3" s="69"/>
      <c r="MMS3" s="69"/>
      <c r="MMT3" s="69"/>
      <c r="MMU3" s="69"/>
      <c r="MMV3" s="69"/>
      <c r="MMW3" s="69"/>
      <c r="MMX3" s="69"/>
      <c r="MMY3" s="69"/>
      <c r="MMZ3" s="69"/>
      <c r="MNA3" s="69"/>
      <c r="MNB3" s="69"/>
      <c r="MNC3" s="69"/>
      <c r="MND3" s="69"/>
      <c r="MNE3" s="69"/>
      <c r="MNF3" s="69"/>
      <c r="MNG3" s="69"/>
      <c r="MNH3" s="69"/>
      <c r="MNI3" s="69"/>
      <c r="MNJ3" s="69"/>
      <c r="MNK3" s="69"/>
      <c r="MNL3" s="69"/>
      <c r="MNM3" s="69"/>
      <c r="MNN3" s="69"/>
      <c r="MNO3" s="69"/>
      <c r="MNP3" s="69"/>
      <c r="MNQ3" s="69"/>
      <c r="MNR3" s="69"/>
      <c r="MNS3" s="69"/>
      <c r="MNT3" s="69"/>
      <c r="MNU3" s="69"/>
      <c r="MNV3" s="69"/>
      <c r="MNW3" s="69"/>
      <c r="MNX3" s="69"/>
      <c r="MNY3" s="69"/>
      <c r="MNZ3" s="69"/>
      <c r="MOA3" s="69"/>
      <c r="MOB3" s="69"/>
      <c r="MOC3" s="69"/>
      <c r="MOD3" s="69"/>
      <c r="MOE3" s="69"/>
      <c r="MOF3" s="69"/>
      <c r="MOG3" s="69"/>
      <c r="MOH3" s="69"/>
      <c r="MOI3" s="69"/>
      <c r="MOJ3" s="69"/>
      <c r="MOK3" s="69"/>
      <c r="MOL3" s="69"/>
      <c r="MOM3" s="69"/>
      <c r="MON3" s="69"/>
      <c r="MOO3" s="69"/>
      <c r="MOP3" s="69"/>
      <c r="MOQ3" s="69"/>
      <c r="MOR3" s="69"/>
      <c r="MOS3" s="69"/>
      <c r="MOT3" s="69"/>
      <c r="MOU3" s="69"/>
      <c r="MOV3" s="69"/>
      <c r="MOW3" s="69"/>
      <c r="MOX3" s="69"/>
      <c r="MOY3" s="69"/>
      <c r="MOZ3" s="69"/>
      <c r="MPA3" s="69"/>
      <c r="MPB3" s="69"/>
      <c r="MPC3" s="69"/>
      <c r="MPD3" s="69"/>
      <c r="MPE3" s="69"/>
      <c r="MPF3" s="69"/>
      <c r="MPG3" s="69"/>
      <c r="MPH3" s="69"/>
      <c r="MPI3" s="69"/>
      <c r="MPJ3" s="69"/>
      <c r="MPK3" s="69"/>
      <c r="MPL3" s="69"/>
      <c r="MPM3" s="69"/>
      <c r="MPN3" s="69"/>
      <c r="MPO3" s="69"/>
      <c r="MPP3" s="69"/>
      <c r="MPQ3" s="69"/>
      <c r="MPR3" s="69"/>
      <c r="MPS3" s="69"/>
      <c r="MPT3" s="69"/>
      <c r="MPU3" s="69"/>
      <c r="MPV3" s="69"/>
      <c r="MPW3" s="69"/>
      <c r="MPX3" s="69"/>
      <c r="MPY3" s="69"/>
      <c r="MPZ3" s="69"/>
      <c r="MQA3" s="69"/>
      <c r="MQB3" s="69"/>
      <c r="MQC3" s="69"/>
      <c r="MQD3" s="69"/>
      <c r="MQE3" s="69"/>
      <c r="MQF3" s="69"/>
      <c r="MQG3" s="69"/>
      <c r="MQH3" s="69"/>
      <c r="MQI3" s="69"/>
      <c r="MQJ3" s="69"/>
      <c r="MQK3" s="69"/>
      <c r="MQL3" s="69"/>
      <c r="MQM3" s="69"/>
      <c r="MQN3" s="69"/>
      <c r="MQO3" s="69"/>
      <c r="MQP3" s="69"/>
      <c r="MQQ3" s="69"/>
      <c r="MQR3" s="69"/>
      <c r="MQS3" s="69"/>
      <c r="MQT3" s="69"/>
      <c r="MQU3" s="69"/>
      <c r="MQV3" s="69"/>
      <c r="MQW3" s="69"/>
      <c r="MQX3" s="69"/>
      <c r="MQY3" s="69"/>
      <c r="MQZ3" s="69"/>
      <c r="MRA3" s="69"/>
      <c r="MRB3" s="69"/>
      <c r="MRC3" s="69"/>
      <c r="MRD3" s="69"/>
      <c r="MRE3" s="69"/>
      <c r="MRF3" s="69"/>
      <c r="MRG3" s="69"/>
      <c r="MRH3" s="69"/>
      <c r="MRI3" s="69"/>
      <c r="MRJ3" s="69"/>
      <c r="MRK3" s="69"/>
      <c r="MRL3" s="69"/>
      <c r="MRM3" s="69"/>
      <c r="MRN3" s="69"/>
      <c r="MRO3" s="69"/>
      <c r="MRP3" s="69"/>
      <c r="MRQ3" s="69"/>
      <c r="MRR3" s="69"/>
      <c r="MRS3" s="69"/>
      <c r="MRT3" s="69"/>
      <c r="MRU3" s="69"/>
      <c r="MRV3" s="69"/>
      <c r="MRW3" s="69"/>
      <c r="MRX3" s="69"/>
      <c r="MRY3" s="69"/>
      <c r="MRZ3" s="69"/>
      <c r="MSA3" s="69"/>
      <c r="MSB3" s="69"/>
      <c r="MSC3" s="69"/>
      <c r="MSD3" s="69"/>
      <c r="MSE3" s="69"/>
      <c r="MSF3" s="69"/>
      <c r="MSG3" s="69"/>
      <c r="MSH3" s="69"/>
      <c r="MSI3" s="69"/>
      <c r="MSJ3" s="69"/>
      <c r="MSK3" s="69"/>
      <c r="MSL3" s="69"/>
      <c r="MSM3" s="69"/>
      <c r="MSN3" s="69"/>
      <c r="MSO3" s="69"/>
      <c r="MSP3" s="69"/>
      <c r="MSQ3" s="69"/>
      <c r="MSR3" s="69"/>
      <c r="MSS3" s="69"/>
      <c r="MST3" s="69"/>
      <c r="MSU3" s="69"/>
      <c r="MSV3" s="69"/>
      <c r="MSW3" s="69"/>
      <c r="MSX3" s="69"/>
      <c r="MSY3" s="69"/>
      <c r="MSZ3" s="69"/>
      <c r="MTA3" s="69"/>
      <c r="MTB3" s="69"/>
      <c r="MTC3" s="69"/>
      <c r="MTD3" s="69"/>
      <c r="MTE3" s="69"/>
      <c r="MTF3" s="69"/>
      <c r="MTG3" s="69"/>
      <c r="MTH3" s="69"/>
      <c r="MTI3" s="69"/>
      <c r="MTJ3" s="69"/>
      <c r="MTK3" s="69"/>
      <c r="MTL3" s="69"/>
      <c r="MTM3" s="69"/>
      <c r="MTN3" s="69"/>
      <c r="MTO3" s="69"/>
      <c r="MTP3" s="69"/>
      <c r="MTQ3" s="69"/>
      <c r="MTR3" s="69"/>
      <c r="MTS3" s="69"/>
      <c r="MTT3" s="69"/>
      <c r="MTU3" s="69"/>
      <c r="MTV3" s="69"/>
      <c r="MTW3" s="69"/>
      <c r="MTX3" s="69"/>
      <c r="MTY3" s="69"/>
      <c r="MTZ3" s="69"/>
      <c r="MUA3" s="69"/>
      <c r="MUB3" s="69"/>
      <c r="MUC3" s="69"/>
      <c r="MUD3" s="69"/>
      <c r="MUE3" s="69"/>
      <c r="MUF3" s="69"/>
      <c r="MUG3" s="69"/>
      <c r="MUH3" s="69"/>
      <c r="MUI3" s="69"/>
      <c r="MUJ3" s="69"/>
      <c r="MUK3" s="69"/>
      <c r="MUL3" s="69"/>
      <c r="MUM3" s="69"/>
      <c r="MUN3" s="69"/>
      <c r="MUO3" s="69"/>
      <c r="MUP3" s="69"/>
      <c r="MUQ3" s="69"/>
      <c r="MUR3" s="69"/>
      <c r="MUS3" s="69"/>
      <c r="MUT3" s="69"/>
      <c r="MUU3" s="69"/>
      <c r="MUV3" s="69"/>
      <c r="MUW3" s="69"/>
      <c r="MUX3" s="69"/>
      <c r="MUY3" s="69"/>
      <c r="MUZ3" s="69"/>
      <c r="MVA3" s="69"/>
      <c r="MVB3" s="69"/>
      <c r="MVC3" s="69"/>
      <c r="MVD3" s="69"/>
      <c r="MVE3" s="69"/>
      <c r="MVF3" s="69"/>
      <c r="MVG3" s="69"/>
      <c r="MVH3" s="69"/>
      <c r="MVI3" s="69"/>
      <c r="MVJ3" s="69"/>
      <c r="MVK3" s="69"/>
      <c r="MVL3" s="69"/>
      <c r="MVM3" s="69"/>
      <c r="MVN3" s="69"/>
      <c r="MVO3" s="69"/>
      <c r="MVP3" s="69"/>
      <c r="MVQ3" s="69"/>
      <c r="MVR3" s="69"/>
      <c r="MVS3" s="69"/>
      <c r="MVT3" s="69"/>
      <c r="MVU3" s="69"/>
      <c r="MVV3" s="69"/>
      <c r="MVW3" s="69"/>
      <c r="MVX3" s="69"/>
      <c r="MVY3" s="69"/>
      <c r="MVZ3" s="69"/>
      <c r="MWA3" s="69"/>
      <c r="MWB3" s="69"/>
      <c r="MWC3" s="69"/>
      <c r="MWD3" s="69"/>
      <c r="MWE3" s="69"/>
      <c r="MWF3" s="69"/>
      <c r="MWG3" s="69"/>
      <c r="MWH3" s="69"/>
      <c r="MWI3" s="69"/>
      <c r="MWJ3" s="69"/>
      <c r="MWK3" s="69"/>
      <c r="MWL3" s="69"/>
      <c r="MWM3" s="69"/>
      <c r="MWN3" s="69"/>
      <c r="MWO3" s="69"/>
      <c r="MWP3" s="69"/>
      <c r="MWQ3" s="69"/>
      <c r="MWR3" s="69"/>
      <c r="MWS3" s="69"/>
      <c r="MWT3" s="69"/>
      <c r="MWU3" s="69"/>
      <c r="MWV3" s="69"/>
      <c r="MWW3" s="69"/>
      <c r="MWX3" s="69"/>
      <c r="MWY3" s="69"/>
      <c r="MWZ3" s="69"/>
      <c r="MXA3" s="69"/>
      <c r="MXB3" s="69"/>
      <c r="MXC3" s="69"/>
      <c r="MXD3" s="69"/>
      <c r="MXE3" s="69"/>
      <c r="MXF3" s="69"/>
      <c r="MXG3" s="69"/>
      <c r="MXH3" s="69"/>
      <c r="MXI3" s="69"/>
      <c r="MXJ3" s="69"/>
      <c r="MXK3" s="69"/>
      <c r="MXL3" s="69"/>
      <c r="MXM3" s="69"/>
      <c r="MXN3" s="69"/>
      <c r="MXO3" s="69"/>
      <c r="MXP3" s="69"/>
      <c r="MXQ3" s="69"/>
      <c r="MXR3" s="69"/>
      <c r="MXS3" s="69"/>
      <c r="MXT3" s="69"/>
      <c r="MXU3" s="69"/>
      <c r="MXV3" s="69"/>
      <c r="MXW3" s="69"/>
      <c r="MXX3" s="69"/>
      <c r="MXY3" s="69"/>
      <c r="MXZ3" s="69"/>
      <c r="MYA3" s="69"/>
      <c r="MYB3" s="69"/>
      <c r="MYC3" s="69"/>
      <c r="MYD3" s="69"/>
      <c r="MYE3" s="69"/>
      <c r="MYF3" s="69"/>
      <c r="MYG3" s="69"/>
      <c r="MYH3" s="69"/>
      <c r="MYI3" s="69"/>
      <c r="MYJ3" s="69"/>
      <c r="MYK3" s="69"/>
      <c r="MYL3" s="69"/>
      <c r="MYM3" s="69"/>
      <c r="MYN3" s="69"/>
      <c r="MYO3" s="69"/>
      <c r="MYP3" s="69"/>
      <c r="MYQ3" s="69"/>
      <c r="MYR3" s="69"/>
      <c r="MYS3" s="69"/>
      <c r="MYT3" s="69"/>
      <c r="MYU3" s="69"/>
      <c r="MYV3" s="69"/>
      <c r="MYW3" s="69"/>
      <c r="MYX3" s="69"/>
      <c r="MYY3" s="69"/>
      <c r="MYZ3" s="69"/>
      <c r="MZA3" s="69"/>
      <c r="MZB3" s="69"/>
      <c r="MZC3" s="69"/>
      <c r="MZD3" s="69"/>
      <c r="MZE3" s="69"/>
      <c r="MZF3" s="69"/>
      <c r="MZG3" s="69"/>
      <c r="MZH3" s="69"/>
      <c r="MZI3" s="69"/>
      <c r="MZJ3" s="69"/>
      <c r="MZK3" s="69"/>
      <c r="MZL3" s="69"/>
      <c r="MZM3" s="69"/>
      <c r="MZN3" s="69"/>
      <c r="MZO3" s="69"/>
      <c r="MZP3" s="69"/>
      <c r="MZQ3" s="69"/>
      <c r="MZR3" s="69"/>
      <c r="MZS3" s="69"/>
      <c r="MZT3" s="69"/>
      <c r="MZU3" s="69"/>
      <c r="MZV3" s="69"/>
      <c r="MZW3" s="69"/>
      <c r="MZX3" s="69"/>
      <c r="MZY3" s="69"/>
      <c r="MZZ3" s="69"/>
      <c r="NAA3" s="69"/>
      <c r="NAB3" s="69"/>
      <c r="NAC3" s="69"/>
      <c r="NAD3" s="69"/>
      <c r="NAE3" s="69"/>
      <c r="NAF3" s="69"/>
      <c r="NAG3" s="69"/>
      <c r="NAH3" s="69"/>
      <c r="NAI3" s="69"/>
      <c r="NAJ3" s="69"/>
      <c r="NAK3" s="69"/>
      <c r="NAL3" s="69"/>
      <c r="NAM3" s="69"/>
      <c r="NAN3" s="69"/>
      <c r="NAO3" s="69"/>
      <c r="NAP3" s="69"/>
      <c r="NAQ3" s="69"/>
      <c r="NAR3" s="69"/>
      <c r="NAS3" s="69"/>
      <c r="NAT3" s="69"/>
      <c r="NAU3" s="69"/>
      <c r="NAV3" s="69"/>
      <c r="NAW3" s="69"/>
      <c r="NAX3" s="69"/>
      <c r="NAY3" s="69"/>
      <c r="NAZ3" s="69"/>
      <c r="NBA3" s="69"/>
      <c r="NBB3" s="69"/>
      <c r="NBC3" s="69"/>
      <c r="NBD3" s="69"/>
      <c r="NBE3" s="69"/>
      <c r="NBF3" s="69"/>
      <c r="NBG3" s="69"/>
      <c r="NBH3" s="69"/>
      <c r="NBI3" s="69"/>
      <c r="NBJ3" s="69"/>
      <c r="NBK3" s="69"/>
      <c r="NBL3" s="69"/>
      <c r="NBM3" s="69"/>
      <c r="NBN3" s="69"/>
      <c r="NBO3" s="69"/>
      <c r="NBP3" s="69"/>
      <c r="NBQ3" s="69"/>
      <c r="NBR3" s="69"/>
      <c r="NBS3" s="69"/>
      <c r="NBT3" s="69"/>
      <c r="NBU3" s="69"/>
      <c r="NBV3" s="69"/>
      <c r="NBW3" s="69"/>
      <c r="NBX3" s="69"/>
      <c r="NBY3" s="69"/>
      <c r="NBZ3" s="69"/>
      <c r="NCA3" s="69"/>
      <c r="NCB3" s="69"/>
      <c r="NCC3" s="69"/>
      <c r="NCD3" s="69"/>
      <c r="NCE3" s="69"/>
      <c r="NCF3" s="69"/>
      <c r="NCG3" s="69"/>
      <c r="NCH3" s="69"/>
      <c r="NCI3" s="69"/>
      <c r="NCJ3" s="69"/>
      <c r="NCK3" s="69"/>
      <c r="NCL3" s="69"/>
      <c r="NCM3" s="69"/>
      <c r="NCN3" s="69"/>
      <c r="NCO3" s="69"/>
      <c r="NCP3" s="69"/>
      <c r="NCQ3" s="69"/>
      <c r="NCR3" s="69"/>
      <c r="NCS3" s="69"/>
      <c r="NCT3" s="69"/>
      <c r="NCU3" s="69"/>
      <c r="NCV3" s="69"/>
      <c r="NCW3" s="69"/>
      <c r="NCX3" s="69"/>
      <c r="NCY3" s="69"/>
      <c r="NCZ3" s="69"/>
      <c r="NDA3" s="69"/>
      <c r="NDB3" s="69"/>
      <c r="NDC3" s="69"/>
      <c r="NDD3" s="69"/>
      <c r="NDE3" s="69"/>
      <c r="NDF3" s="69"/>
      <c r="NDG3" s="69"/>
      <c r="NDH3" s="69"/>
      <c r="NDI3" s="69"/>
      <c r="NDJ3" s="69"/>
      <c r="NDK3" s="69"/>
      <c r="NDL3" s="69"/>
      <c r="NDM3" s="69"/>
      <c r="NDN3" s="69"/>
      <c r="NDO3" s="69"/>
      <c r="NDP3" s="69"/>
      <c r="NDQ3" s="69"/>
      <c r="NDR3" s="69"/>
      <c r="NDS3" s="69"/>
      <c r="NDT3" s="69"/>
      <c r="NDU3" s="69"/>
      <c r="NDV3" s="69"/>
      <c r="NDW3" s="69"/>
      <c r="NDX3" s="69"/>
      <c r="NDY3" s="69"/>
      <c r="NDZ3" s="69"/>
      <c r="NEA3" s="69"/>
      <c r="NEB3" s="69"/>
      <c r="NEC3" s="69"/>
      <c r="NED3" s="69"/>
      <c r="NEE3" s="69"/>
      <c r="NEF3" s="69"/>
      <c r="NEG3" s="69"/>
      <c r="NEH3" s="69"/>
      <c r="NEI3" s="69"/>
      <c r="NEJ3" s="69"/>
      <c r="NEK3" s="69"/>
      <c r="NEL3" s="69"/>
      <c r="NEM3" s="69"/>
      <c r="NEN3" s="69"/>
      <c r="NEO3" s="69"/>
      <c r="NEP3" s="69"/>
      <c r="NEQ3" s="69"/>
      <c r="NER3" s="69"/>
      <c r="NES3" s="69"/>
      <c r="NET3" s="69"/>
      <c r="NEU3" s="69"/>
      <c r="NEV3" s="69"/>
      <c r="NEW3" s="69"/>
      <c r="NEX3" s="69"/>
      <c r="NEY3" s="69"/>
      <c r="NEZ3" s="69"/>
      <c r="NFA3" s="69"/>
      <c r="NFB3" s="69"/>
      <c r="NFC3" s="69"/>
      <c r="NFD3" s="69"/>
      <c r="NFE3" s="69"/>
      <c r="NFF3" s="69"/>
      <c r="NFG3" s="69"/>
      <c r="NFH3" s="69"/>
      <c r="NFI3" s="69"/>
      <c r="NFJ3" s="69"/>
      <c r="NFK3" s="69"/>
      <c r="NFL3" s="69"/>
      <c r="NFM3" s="69"/>
      <c r="NFN3" s="69"/>
      <c r="NFO3" s="69"/>
      <c r="NFP3" s="69"/>
      <c r="NFQ3" s="69"/>
      <c r="NFR3" s="69"/>
      <c r="NFS3" s="69"/>
      <c r="NFT3" s="69"/>
      <c r="NFU3" s="69"/>
      <c r="NFV3" s="69"/>
      <c r="NFW3" s="69"/>
      <c r="NFX3" s="69"/>
      <c r="NFY3" s="69"/>
      <c r="NFZ3" s="69"/>
      <c r="NGA3" s="69"/>
      <c r="NGB3" s="69"/>
      <c r="NGC3" s="69"/>
      <c r="NGD3" s="69"/>
      <c r="NGE3" s="69"/>
      <c r="NGF3" s="69"/>
      <c r="NGG3" s="69"/>
      <c r="NGH3" s="69"/>
      <c r="NGI3" s="69"/>
      <c r="NGJ3" s="69"/>
      <c r="NGK3" s="69"/>
      <c r="NGL3" s="69"/>
      <c r="NGM3" s="69"/>
      <c r="NGN3" s="69"/>
      <c r="NGO3" s="69"/>
      <c r="NGP3" s="69"/>
      <c r="NGQ3" s="69"/>
      <c r="NGR3" s="69"/>
      <c r="NGS3" s="69"/>
      <c r="NGT3" s="69"/>
      <c r="NGU3" s="69"/>
      <c r="NGV3" s="69"/>
      <c r="NGW3" s="69"/>
      <c r="NGX3" s="69"/>
      <c r="NGY3" s="69"/>
      <c r="NGZ3" s="69"/>
      <c r="NHA3" s="69"/>
      <c r="NHB3" s="69"/>
      <c r="NHC3" s="69"/>
      <c r="NHD3" s="69"/>
      <c r="NHE3" s="69"/>
      <c r="NHF3" s="69"/>
      <c r="NHG3" s="69"/>
      <c r="NHH3" s="69"/>
      <c r="NHI3" s="69"/>
      <c r="NHJ3" s="69"/>
      <c r="NHK3" s="69"/>
      <c r="NHL3" s="69"/>
      <c r="NHM3" s="69"/>
      <c r="NHN3" s="69"/>
      <c r="NHO3" s="69"/>
      <c r="NHP3" s="69"/>
      <c r="NHQ3" s="69"/>
      <c r="NHR3" s="69"/>
      <c r="NHS3" s="69"/>
      <c r="NHT3" s="69"/>
      <c r="NHU3" s="69"/>
      <c r="NHV3" s="69"/>
      <c r="NHW3" s="69"/>
      <c r="NHX3" s="69"/>
      <c r="NHY3" s="69"/>
      <c r="NHZ3" s="69"/>
      <c r="NIA3" s="69"/>
      <c r="NIB3" s="69"/>
      <c r="NIC3" s="69"/>
      <c r="NID3" s="69"/>
      <c r="NIE3" s="69"/>
      <c r="NIF3" s="69"/>
      <c r="NIG3" s="69"/>
      <c r="NIH3" s="69"/>
      <c r="NII3" s="69"/>
      <c r="NIJ3" s="69"/>
      <c r="NIK3" s="69"/>
      <c r="NIL3" s="69"/>
      <c r="NIM3" s="69"/>
      <c r="NIN3" s="69"/>
      <c r="NIO3" s="69"/>
      <c r="NIP3" s="69"/>
      <c r="NIQ3" s="69"/>
      <c r="NIR3" s="69"/>
      <c r="NIS3" s="69"/>
      <c r="NIT3" s="69"/>
      <c r="NIU3" s="69"/>
      <c r="NIV3" s="69"/>
      <c r="NIW3" s="69"/>
      <c r="NIX3" s="69"/>
      <c r="NIY3" s="69"/>
      <c r="NIZ3" s="69"/>
      <c r="NJA3" s="69"/>
      <c r="NJB3" s="69"/>
      <c r="NJC3" s="69"/>
      <c r="NJD3" s="69"/>
      <c r="NJE3" s="69"/>
      <c r="NJF3" s="69"/>
      <c r="NJG3" s="69"/>
      <c r="NJH3" s="69"/>
      <c r="NJI3" s="69"/>
      <c r="NJJ3" s="69"/>
      <c r="NJK3" s="69"/>
      <c r="NJL3" s="69"/>
      <c r="NJM3" s="69"/>
      <c r="NJN3" s="69"/>
      <c r="NJO3" s="69"/>
      <c r="NJP3" s="69"/>
      <c r="NJQ3" s="69"/>
      <c r="NJR3" s="69"/>
      <c r="NJS3" s="69"/>
      <c r="NJT3" s="69"/>
      <c r="NJU3" s="69"/>
      <c r="NJV3" s="69"/>
      <c r="NJW3" s="69"/>
      <c r="NJX3" s="69"/>
      <c r="NJY3" s="69"/>
      <c r="NJZ3" s="69"/>
      <c r="NKA3" s="69"/>
      <c r="NKB3" s="69"/>
      <c r="NKC3" s="69"/>
      <c r="NKD3" s="69"/>
      <c r="NKE3" s="69"/>
      <c r="NKF3" s="69"/>
      <c r="NKG3" s="69"/>
      <c r="NKH3" s="69"/>
      <c r="NKI3" s="69"/>
      <c r="NKJ3" s="69"/>
      <c r="NKK3" s="69"/>
      <c r="NKL3" s="69"/>
      <c r="NKM3" s="69"/>
      <c r="NKN3" s="69"/>
      <c r="NKO3" s="69"/>
      <c r="NKP3" s="69"/>
      <c r="NKQ3" s="69"/>
      <c r="NKR3" s="69"/>
      <c r="NKS3" s="69"/>
      <c r="NKT3" s="69"/>
      <c r="NKU3" s="69"/>
      <c r="NKV3" s="69"/>
      <c r="NKW3" s="69"/>
      <c r="NKX3" s="69"/>
      <c r="NKY3" s="69"/>
      <c r="NKZ3" s="69"/>
      <c r="NLA3" s="69"/>
      <c r="NLB3" s="69"/>
      <c r="NLC3" s="69"/>
      <c r="NLD3" s="69"/>
      <c r="NLE3" s="69"/>
      <c r="NLF3" s="69"/>
      <c r="NLG3" s="69"/>
      <c r="NLH3" s="69"/>
      <c r="NLI3" s="69"/>
      <c r="NLJ3" s="69"/>
      <c r="NLK3" s="69"/>
      <c r="NLL3" s="69"/>
      <c r="NLM3" s="69"/>
      <c r="NLN3" s="69"/>
      <c r="NLO3" s="69"/>
      <c r="NLP3" s="69"/>
      <c r="NLQ3" s="69"/>
      <c r="NLR3" s="69"/>
      <c r="NLS3" s="69"/>
      <c r="NLT3" s="69"/>
      <c r="NLU3" s="69"/>
      <c r="NLV3" s="69"/>
      <c r="NLW3" s="69"/>
      <c r="NLX3" s="69"/>
      <c r="NLY3" s="69"/>
      <c r="NLZ3" s="69"/>
      <c r="NMA3" s="69"/>
      <c r="NMB3" s="69"/>
      <c r="NMC3" s="69"/>
      <c r="NMD3" s="69"/>
      <c r="NME3" s="69"/>
      <c r="NMF3" s="69"/>
      <c r="NMG3" s="69"/>
      <c r="NMH3" s="69"/>
      <c r="NMI3" s="69"/>
      <c r="NMJ3" s="69"/>
      <c r="NMK3" s="69"/>
      <c r="NML3" s="69"/>
      <c r="NMM3" s="69"/>
      <c r="NMN3" s="69"/>
      <c r="NMO3" s="69"/>
      <c r="NMP3" s="69"/>
      <c r="NMQ3" s="69"/>
      <c r="NMR3" s="69"/>
      <c r="NMS3" s="69"/>
      <c r="NMT3" s="69"/>
      <c r="NMU3" s="69"/>
      <c r="NMV3" s="69"/>
      <c r="NMW3" s="69"/>
      <c r="NMX3" s="69"/>
      <c r="NMY3" s="69"/>
      <c r="NMZ3" s="69"/>
      <c r="NNA3" s="69"/>
      <c r="NNB3" s="69"/>
      <c r="NNC3" s="69"/>
      <c r="NND3" s="69"/>
      <c r="NNE3" s="69"/>
      <c r="NNF3" s="69"/>
      <c r="NNG3" s="69"/>
      <c r="NNH3" s="69"/>
      <c r="NNI3" s="69"/>
      <c r="NNJ3" s="69"/>
      <c r="NNK3" s="69"/>
      <c r="NNL3" s="69"/>
      <c r="NNM3" s="69"/>
      <c r="NNN3" s="69"/>
      <c r="NNO3" s="69"/>
      <c r="NNP3" s="69"/>
      <c r="NNQ3" s="69"/>
      <c r="NNR3" s="69"/>
      <c r="NNS3" s="69"/>
      <c r="NNT3" s="69"/>
      <c r="NNU3" s="69"/>
      <c r="NNV3" s="69"/>
      <c r="NNW3" s="69"/>
      <c r="NNX3" s="69"/>
      <c r="NNY3" s="69"/>
      <c r="NNZ3" s="69"/>
      <c r="NOA3" s="69"/>
      <c r="NOB3" s="69"/>
      <c r="NOC3" s="69"/>
      <c r="NOD3" s="69"/>
      <c r="NOE3" s="69"/>
      <c r="NOF3" s="69"/>
      <c r="NOG3" s="69"/>
      <c r="NOH3" s="69"/>
      <c r="NOI3" s="69"/>
      <c r="NOJ3" s="69"/>
      <c r="NOK3" s="69"/>
      <c r="NOL3" s="69"/>
      <c r="NOM3" s="69"/>
      <c r="NON3" s="69"/>
      <c r="NOO3" s="69"/>
      <c r="NOP3" s="69"/>
      <c r="NOQ3" s="69"/>
      <c r="NOR3" s="69"/>
      <c r="NOS3" s="69"/>
      <c r="NOT3" s="69"/>
      <c r="NOU3" s="69"/>
      <c r="NOV3" s="69"/>
      <c r="NOW3" s="69"/>
      <c r="NOX3" s="69"/>
      <c r="NOY3" s="69"/>
      <c r="NOZ3" s="69"/>
      <c r="NPA3" s="69"/>
      <c r="NPB3" s="69"/>
      <c r="NPC3" s="69"/>
      <c r="NPD3" s="69"/>
      <c r="NPE3" s="69"/>
      <c r="NPF3" s="69"/>
      <c r="NPG3" s="69"/>
      <c r="NPH3" s="69"/>
      <c r="NPI3" s="69"/>
      <c r="NPJ3" s="69"/>
      <c r="NPK3" s="69"/>
      <c r="NPL3" s="69"/>
      <c r="NPM3" s="69"/>
      <c r="NPN3" s="69"/>
      <c r="NPO3" s="69"/>
      <c r="NPP3" s="69"/>
      <c r="NPQ3" s="69"/>
      <c r="NPR3" s="69"/>
      <c r="NPS3" s="69"/>
      <c r="NPT3" s="69"/>
      <c r="NPU3" s="69"/>
      <c r="NPV3" s="69"/>
      <c r="NPW3" s="69"/>
      <c r="NPX3" s="69"/>
      <c r="NPY3" s="69"/>
      <c r="NPZ3" s="69"/>
      <c r="NQA3" s="69"/>
      <c r="NQB3" s="69"/>
      <c r="NQC3" s="69"/>
      <c r="NQD3" s="69"/>
      <c r="NQE3" s="69"/>
      <c r="NQF3" s="69"/>
      <c r="NQG3" s="69"/>
      <c r="NQH3" s="69"/>
      <c r="NQI3" s="69"/>
      <c r="NQJ3" s="69"/>
      <c r="NQK3" s="69"/>
      <c r="NQL3" s="69"/>
      <c r="NQM3" s="69"/>
      <c r="NQN3" s="69"/>
      <c r="NQO3" s="69"/>
      <c r="NQP3" s="69"/>
      <c r="NQQ3" s="69"/>
      <c r="NQR3" s="69"/>
      <c r="NQS3" s="69"/>
      <c r="NQT3" s="69"/>
      <c r="NQU3" s="69"/>
      <c r="NQV3" s="69"/>
      <c r="NQW3" s="69"/>
      <c r="NQX3" s="69"/>
      <c r="NQY3" s="69"/>
      <c r="NQZ3" s="69"/>
      <c r="NRA3" s="69"/>
      <c r="NRB3" s="69"/>
      <c r="NRC3" s="69"/>
      <c r="NRD3" s="69"/>
      <c r="NRE3" s="69"/>
      <c r="NRF3" s="69"/>
      <c r="NRG3" s="69"/>
      <c r="NRH3" s="69"/>
      <c r="NRI3" s="69"/>
      <c r="NRJ3" s="69"/>
      <c r="NRK3" s="69"/>
      <c r="NRL3" s="69"/>
      <c r="NRM3" s="69"/>
      <c r="NRN3" s="69"/>
      <c r="NRO3" s="69"/>
      <c r="NRP3" s="69"/>
      <c r="NRQ3" s="69"/>
      <c r="NRR3" s="69"/>
      <c r="NRS3" s="69"/>
      <c r="NRT3" s="69"/>
      <c r="NRU3" s="69"/>
      <c r="NRV3" s="69"/>
      <c r="NRW3" s="69"/>
      <c r="NRX3" s="69"/>
      <c r="NRY3" s="69"/>
      <c r="NRZ3" s="69"/>
      <c r="NSA3" s="69"/>
      <c r="NSB3" s="69"/>
      <c r="NSC3" s="69"/>
      <c r="NSD3" s="69"/>
      <c r="NSE3" s="69"/>
      <c r="NSF3" s="69"/>
      <c r="NSG3" s="69"/>
      <c r="NSH3" s="69"/>
      <c r="NSI3" s="69"/>
      <c r="NSJ3" s="69"/>
      <c r="NSK3" s="69"/>
      <c r="NSL3" s="69"/>
      <c r="NSM3" s="69"/>
      <c r="NSN3" s="69"/>
      <c r="NSO3" s="69"/>
      <c r="NSP3" s="69"/>
      <c r="NSQ3" s="69"/>
      <c r="NSR3" s="69"/>
      <c r="NSS3" s="69"/>
      <c r="NST3" s="69"/>
      <c r="NSU3" s="69"/>
      <c r="NSV3" s="69"/>
      <c r="NSW3" s="69"/>
      <c r="NSX3" s="69"/>
      <c r="NSY3" s="69"/>
      <c r="NSZ3" s="69"/>
      <c r="NTA3" s="69"/>
      <c r="NTB3" s="69"/>
      <c r="NTC3" s="69"/>
      <c r="NTD3" s="69"/>
      <c r="NTE3" s="69"/>
      <c r="NTF3" s="69"/>
      <c r="NTG3" s="69"/>
      <c r="NTH3" s="69"/>
      <c r="NTI3" s="69"/>
      <c r="NTJ3" s="69"/>
      <c r="NTK3" s="69"/>
      <c r="NTL3" s="69"/>
      <c r="NTM3" s="69"/>
      <c r="NTN3" s="69"/>
      <c r="NTO3" s="69"/>
      <c r="NTP3" s="69"/>
      <c r="NTQ3" s="69"/>
      <c r="NTR3" s="69"/>
      <c r="NTS3" s="69"/>
      <c r="NTT3" s="69"/>
      <c r="NTU3" s="69"/>
      <c r="NTV3" s="69"/>
      <c r="NTW3" s="69"/>
      <c r="NTX3" s="69"/>
      <c r="NTY3" s="69"/>
      <c r="NTZ3" s="69"/>
      <c r="NUA3" s="69"/>
      <c r="NUB3" s="69"/>
      <c r="NUC3" s="69"/>
      <c r="NUD3" s="69"/>
      <c r="NUE3" s="69"/>
      <c r="NUF3" s="69"/>
      <c r="NUG3" s="69"/>
      <c r="NUH3" s="69"/>
      <c r="NUI3" s="69"/>
      <c r="NUJ3" s="69"/>
      <c r="NUK3" s="69"/>
      <c r="NUL3" s="69"/>
      <c r="NUM3" s="69"/>
      <c r="NUN3" s="69"/>
      <c r="NUO3" s="69"/>
      <c r="NUP3" s="69"/>
      <c r="NUQ3" s="69"/>
      <c r="NUR3" s="69"/>
      <c r="NUS3" s="69"/>
      <c r="NUT3" s="69"/>
      <c r="NUU3" s="69"/>
      <c r="NUV3" s="69"/>
      <c r="NUW3" s="69"/>
      <c r="NUX3" s="69"/>
      <c r="NUY3" s="69"/>
      <c r="NUZ3" s="69"/>
      <c r="NVA3" s="69"/>
      <c r="NVB3" s="69"/>
      <c r="NVC3" s="69"/>
      <c r="NVD3" s="69"/>
      <c r="NVE3" s="69"/>
      <c r="NVF3" s="69"/>
      <c r="NVG3" s="69"/>
      <c r="NVH3" s="69"/>
      <c r="NVI3" s="69"/>
      <c r="NVJ3" s="69"/>
      <c r="NVK3" s="69"/>
      <c r="NVL3" s="69"/>
      <c r="NVM3" s="69"/>
      <c r="NVN3" s="69"/>
      <c r="NVO3" s="69"/>
      <c r="NVP3" s="69"/>
      <c r="NVQ3" s="69"/>
      <c r="NVR3" s="69"/>
      <c r="NVS3" s="69"/>
      <c r="NVT3" s="69"/>
      <c r="NVU3" s="69"/>
      <c r="NVV3" s="69"/>
      <c r="NVW3" s="69"/>
      <c r="NVX3" s="69"/>
      <c r="NVY3" s="69"/>
      <c r="NVZ3" s="69"/>
      <c r="NWA3" s="69"/>
      <c r="NWB3" s="69"/>
      <c r="NWC3" s="69"/>
      <c r="NWD3" s="69"/>
      <c r="NWE3" s="69"/>
      <c r="NWF3" s="69"/>
      <c r="NWG3" s="69"/>
      <c r="NWH3" s="69"/>
      <c r="NWI3" s="69"/>
      <c r="NWJ3" s="69"/>
      <c r="NWK3" s="69"/>
      <c r="NWL3" s="69"/>
      <c r="NWM3" s="69"/>
      <c r="NWN3" s="69"/>
      <c r="NWO3" s="69"/>
      <c r="NWP3" s="69"/>
      <c r="NWQ3" s="69"/>
      <c r="NWR3" s="69"/>
      <c r="NWS3" s="69"/>
      <c r="NWT3" s="69"/>
      <c r="NWU3" s="69"/>
      <c r="NWV3" s="69"/>
      <c r="NWW3" s="69"/>
      <c r="NWX3" s="69"/>
      <c r="NWY3" s="69"/>
      <c r="NWZ3" s="69"/>
      <c r="NXA3" s="69"/>
      <c r="NXB3" s="69"/>
      <c r="NXC3" s="69"/>
      <c r="NXD3" s="69"/>
      <c r="NXE3" s="69"/>
      <c r="NXF3" s="69"/>
      <c r="NXG3" s="69"/>
      <c r="NXH3" s="69"/>
      <c r="NXI3" s="69"/>
      <c r="NXJ3" s="69"/>
      <c r="NXK3" s="69"/>
      <c r="NXL3" s="69"/>
      <c r="NXM3" s="69"/>
      <c r="NXN3" s="69"/>
      <c r="NXO3" s="69"/>
      <c r="NXP3" s="69"/>
      <c r="NXQ3" s="69"/>
      <c r="NXR3" s="69"/>
      <c r="NXS3" s="69"/>
      <c r="NXT3" s="69"/>
      <c r="NXU3" s="69"/>
      <c r="NXV3" s="69"/>
      <c r="NXW3" s="69"/>
      <c r="NXX3" s="69"/>
      <c r="NXY3" s="69"/>
      <c r="NXZ3" s="69"/>
      <c r="NYA3" s="69"/>
      <c r="NYB3" s="69"/>
      <c r="NYC3" s="69"/>
      <c r="NYD3" s="69"/>
      <c r="NYE3" s="69"/>
      <c r="NYF3" s="69"/>
      <c r="NYG3" s="69"/>
      <c r="NYH3" s="69"/>
      <c r="NYI3" s="69"/>
      <c r="NYJ3" s="69"/>
      <c r="NYK3" s="69"/>
      <c r="NYL3" s="69"/>
      <c r="NYM3" s="69"/>
      <c r="NYN3" s="69"/>
      <c r="NYO3" s="69"/>
      <c r="NYP3" s="69"/>
      <c r="NYQ3" s="69"/>
      <c r="NYR3" s="69"/>
      <c r="NYS3" s="69"/>
      <c r="NYT3" s="69"/>
      <c r="NYU3" s="69"/>
      <c r="NYV3" s="69"/>
      <c r="NYW3" s="69"/>
      <c r="NYX3" s="69"/>
      <c r="NYY3" s="69"/>
      <c r="NYZ3" s="69"/>
      <c r="NZA3" s="69"/>
      <c r="NZB3" s="69"/>
      <c r="NZC3" s="69"/>
      <c r="NZD3" s="69"/>
      <c r="NZE3" s="69"/>
      <c r="NZF3" s="69"/>
      <c r="NZG3" s="69"/>
      <c r="NZH3" s="69"/>
      <c r="NZI3" s="69"/>
      <c r="NZJ3" s="69"/>
      <c r="NZK3" s="69"/>
      <c r="NZL3" s="69"/>
      <c r="NZM3" s="69"/>
      <c r="NZN3" s="69"/>
      <c r="NZO3" s="69"/>
      <c r="NZP3" s="69"/>
      <c r="NZQ3" s="69"/>
      <c r="NZR3" s="69"/>
      <c r="NZS3" s="69"/>
      <c r="NZT3" s="69"/>
      <c r="NZU3" s="69"/>
      <c r="NZV3" s="69"/>
      <c r="NZW3" s="69"/>
      <c r="NZX3" s="69"/>
      <c r="NZY3" s="69"/>
      <c r="NZZ3" s="69"/>
      <c r="OAA3" s="69"/>
      <c r="OAB3" s="69"/>
      <c r="OAC3" s="69"/>
      <c r="OAD3" s="69"/>
      <c r="OAE3" s="69"/>
      <c r="OAF3" s="69"/>
      <c r="OAG3" s="69"/>
      <c r="OAH3" s="69"/>
      <c r="OAI3" s="69"/>
      <c r="OAJ3" s="69"/>
      <c r="OAK3" s="69"/>
      <c r="OAL3" s="69"/>
      <c r="OAM3" s="69"/>
      <c r="OAN3" s="69"/>
      <c r="OAO3" s="69"/>
      <c r="OAP3" s="69"/>
      <c r="OAQ3" s="69"/>
      <c r="OAR3" s="69"/>
      <c r="OAS3" s="69"/>
      <c r="OAT3" s="69"/>
      <c r="OAU3" s="69"/>
      <c r="OAV3" s="69"/>
      <c r="OAW3" s="69"/>
      <c r="OAX3" s="69"/>
      <c r="OAY3" s="69"/>
      <c r="OAZ3" s="69"/>
      <c r="OBA3" s="69"/>
      <c r="OBB3" s="69"/>
      <c r="OBC3" s="69"/>
      <c r="OBD3" s="69"/>
      <c r="OBE3" s="69"/>
      <c r="OBF3" s="69"/>
      <c r="OBG3" s="69"/>
      <c r="OBH3" s="69"/>
      <c r="OBI3" s="69"/>
      <c r="OBJ3" s="69"/>
      <c r="OBK3" s="69"/>
      <c r="OBL3" s="69"/>
      <c r="OBM3" s="69"/>
      <c r="OBN3" s="69"/>
      <c r="OBO3" s="69"/>
      <c r="OBP3" s="69"/>
      <c r="OBQ3" s="69"/>
      <c r="OBR3" s="69"/>
      <c r="OBS3" s="69"/>
      <c r="OBT3" s="69"/>
      <c r="OBU3" s="69"/>
      <c r="OBV3" s="69"/>
      <c r="OBW3" s="69"/>
      <c r="OBX3" s="69"/>
      <c r="OBY3" s="69"/>
      <c r="OBZ3" s="69"/>
      <c r="OCA3" s="69"/>
      <c r="OCB3" s="69"/>
      <c r="OCC3" s="69"/>
      <c r="OCD3" s="69"/>
      <c r="OCE3" s="69"/>
      <c r="OCF3" s="69"/>
      <c r="OCG3" s="69"/>
      <c r="OCH3" s="69"/>
      <c r="OCI3" s="69"/>
      <c r="OCJ3" s="69"/>
      <c r="OCK3" s="69"/>
      <c r="OCL3" s="69"/>
      <c r="OCM3" s="69"/>
      <c r="OCN3" s="69"/>
      <c r="OCO3" s="69"/>
      <c r="OCP3" s="69"/>
      <c r="OCQ3" s="69"/>
      <c r="OCR3" s="69"/>
      <c r="OCS3" s="69"/>
      <c r="OCT3" s="69"/>
      <c r="OCU3" s="69"/>
      <c r="OCV3" s="69"/>
      <c r="OCW3" s="69"/>
      <c r="OCX3" s="69"/>
      <c r="OCY3" s="69"/>
      <c r="OCZ3" s="69"/>
      <c r="ODA3" s="69"/>
      <c r="ODB3" s="69"/>
      <c r="ODC3" s="69"/>
      <c r="ODD3" s="69"/>
      <c r="ODE3" s="69"/>
      <c r="ODF3" s="69"/>
      <c r="ODG3" s="69"/>
      <c r="ODH3" s="69"/>
      <c r="ODI3" s="69"/>
      <c r="ODJ3" s="69"/>
      <c r="ODK3" s="69"/>
      <c r="ODL3" s="69"/>
      <c r="ODM3" s="69"/>
      <c r="ODN3" s="69"/>
      <c r="ODO3" s="69"/>
      <c r="ODP3" s="69"/>
      <c r="ODQ3" s="69"/>
      <c r="ODR3" s="69"/>
      <c r="ODS3" s="69"/>
      <c r="ODT3" s="69"/>
      <c r="ODU3" s="69"/>
      <c r="ODV3" s="69"/>
      <c r="ODW3" s="69"/>
      <c r="ODX3" s="69"/>
      <c r="ODY3" s="69"/>
      <c r="ODZ3" s="69"/>
      <c r="OEA3" s="69"/>
      <c r="OEB3" s="69"/>
      <c r="OEC3" s="69"/>
      <c r="OED3" s="69"/>
      <c r="OEE3" s="69"/>
      <c r="OEF3" s="69"/>
      <c r="OEG3" s="69"/>
      <c r="OEH3" s="69"/>
      <c r="OEI3" s="69"/>
      <c r="OEJ3" s="69"/>
      <c r="OEK3" s="69"/>
      <c r="OEL3" s="69"/>
      <c r="OEM3" s="69"/>
      <c r="OEN3" s="69"/>
      <c r="OEO3" s="69"/>
      <c r="OEP3" s="69"/>
      <c r="OEQ3" s="69"/>
      <c r="OER3" s="69"/>
      <c r="OES3" s="69"/>
      <c r="OET3" s="69"/>
      <c r="OEU3" s="69"/>
      <c r="OEV3" s="69"/>
      <c r="OEW3" s="69"/>
      <c r="OEX3" s="69"/>
      <c r="OEY3" s="69"/>
      <c r="OEZ3" s="69"/>
      <c r="OFA3" s="69"/>
      <c r="OFB3" s="69"/>
      <c r="OFC3" s="69"/>
      <c r="OFD3" s="69"/>
      <c r="OFE3" s="69"/>
      <c r="OFF3" s="69"/>
      <c r="OFG3" s="69"/>
      <c r="OFH3" s="69"/>
      <c r="OFI3" s="69"/>
      <c r="OFJ3" s="69"/>
      <c r="OFK3" s="69"/>
      <c r="OFL3" s="69"/>
      <c r="OFM3" s="69"/>
      <c r="OFN3" s="69"/>
      <c r="OFO3" s="69"/>
      <c r="OFP3" s="69"/>
      <c r="OFQ3" s="69"/>
      <c r="OFR3" s="69"/>
      <c r="OFS3" s="69"/>
      <c r="OFT3" s="69"/>
      <c r="OFU3" s="69"/>
      <c r="OFV3" s="69"/>
      <c r="OFW3" s="69"/>
      <c r="OFX3" s="69"/>
      <c r="OFY3" s="69"/>
      <c r="OFZ3" s="69"/>
      <c r="OGA3" s="69"/>
      <c r="OGB3" s="69"/>
      <c r="OGC3" s="69"/>
      <c r="OGD3" s="69"/>
      <c r="OGE3" s="69"/>
      <c r="OGF3" s="69"/>
      <c r="OGG3" s="69"/>
      <c r="OGH3" s="69"/>
      <c r="OGI3" s="69"/>
      <c r="OGJ3" s="69"/>
      <c r="OGK3" s="69"/>
      <c r="OGL3" s="69"/>
      <c r="OGM3" s="69"/>
      <c r="OGN3" s="69"/>
      <c r="OGO3" s="69"/>
      <c r="OGP3" s="69"/>
      <c r="OGQ3" s="69"/>
      <c r="OGR3" s="69"/>
      <c r="OGS3" s="69"/>
      <c r="OGT3" s="69"/>
      <c r="OGU3" s="69"/>
      <c r="OGV3" s="69"/>
      <c r="OGW3" s="69"/>
      <c r="OGX3" s="69"/>
      <c r="OGY3" s="69"/>
      <c r="OGZ3" s="69"/>
      <c r="OHA3" s="69"/>
      <c r="OHB3" s="69"/>
      <c r="OHC3" s="69"/>
      <c r="OHD3" s="69"/>
      <c r="OHE3" s="69"/>
      <c r="OHF3" s="69"/>
      <c r="OHG3" s="69"/>
      <c r="OHH3" s="69"/>
      <c r="OHI3" s="69"/>
      <c r="OHJ3" s="69"/>
      <c r="OHK3" s="69"/>
      <c r="OHL3" s="69"/>
      <c r="OHM3" s="69"/>
      <c r="OHN3" s="69"/>
      <c r="OHO3" s="69"/>
      <c r="OHP3" s="69"/>
      <c r="OHQ3" s="69"/>
      <c r="OHR3" s="69"/>
      <c r="OHS3" s="69"/>
      <c r="OHT3" s="69"/>
      <c r="OHU3" s="69"/>
      <c r="OHV3" s="69"/>
      <c r="OHW3" s="69"/>
      <c r="OHX3" s="69"/>
      <c r="OHY3" s="69"/>
      <c r="OHZ3" s="69"/>
      <c r="OIA3" s="69"/>
      <c r="OIB3" s="69"/>
      <c r="OIC3" s="69"/>
      <c r="OID3" s="69"/>
      <c r="OIE3" s="69"/>
      <c r="OIF3" s="69"/>
      <c r="OIG3" s="69"/>
      <c r="OIH3" s="69"/>
      <c r="OII3" s="69"/>
      <c r="OIJ3" s="69"/>
      <c r="OIK3" s="69"/>
      <c r="OIL3" s="69"/>
      <c r="OIM3" s="69"/>
      <c r="OIN3" s="69"/>
      <c r="OIO3" s="69"/>
      <c r="OIP3" s="69"/>
      <c r="OIQ3" s="69"/>
      <c r="OIR3" s="69"/>
      <c r="OIS3" s="69"/>
      <c r="OIT3" s="69"/>
      <c r="OIU3" s="69"/>
      <c r="OIV3" s="69"/>
      <c r="OIW3" s="69"/>
      <c r="OIX3" s="69"/>
      <c r="OIY3" s="69"/>
      <c r="OIZ3" s="69"/>
      <c r="OJA3" s="69"/>
      <c r="OJB3" s="69"/>
      <c r="OJC3" s="69"/>
      <c r="OJD3" s="69"/>
      <c r="OJE3" s="69"/>
      <c r="OJF3" s="69"/>
      <c r="OJG3" s="69"/>
      <c r="OJH3" s="69"/>
      <c r="OJI3" s="69"/>
      <c r="OJJ3" s="69"/>
      <c r="OJK3" s="69"/>
      <c r="OJL3" s="69"/>
      <c r="OJM3" s="69"/>
      <c r="OJN3" s="69"/>
      <c r="OJO3" s="69"/>
      <c r="OJP3" s="69"/>
      <c r="OJQ3" s="69"/>
      <c r="OJR3" s="69"/>
      <c r="OJS3" s="69"/>
      <c r="OJT3" s="69"/>
      <c r="OJU3" s="69"/>
      <c r="OJV3" s="69"/>
      <c r="OJW3" s="69"/>
      <c r="OJX3" s="69"/>
      <c r="OJY3" s="69"/>
      <c r="OJZ3" s="69"/>
      <c r="OKA3" s="69"/>
      <c r="OKB3" s="69"/>
      <c r="OKC3" s="69"/>
      <c r="OKD3" s="69"/>
      <c r="OKE3" s="69"/>
      <c r="OKF3" s="69"/>
      <c r="OKG3" s="69"/>
      <c r="OKH3" s="69"/>
      <c r="OKI3" s="69"/>
      <c r="OKJ3" s="69"/>
      <c r="OKK3" s="69"/>
      <c r="OKL3" s="69"/>
      <c r="OKM3" s="69"/>
      <c r="OKN3" s="69"/>
      <c r="OKO3" s="69"/>
      <c r="OKP3" s="69"/>
      <c r="OKQ3" s="69"/>
      <c r="OKR3" s="69"/>
      <c r="OKS3" s="69"/>
      <c r="OKT3" s="69"/>
      <c r="OKU3" s="69"/>
      <c r="OKV3" s="69"/>
      <c r="OKW3" s="69"/>
      <c r="OKX3" s="69"/>
      <c r="OKY3" s="69"/>
      <c r="OKZ3" s="69"/>
      <c r="OLA3" s="69"/>
      <c r="OLB3" s="69"/>
      <c r="OLC3" s="69"/>
      <c r="OLD3" s="69"/>
      <c r="OLE3" s="69"/>
      <c r="OLF3" s="69"/>
      <c r="OLG3" s="69"/>
      <c r="OLH3" s="69"/>
      <c r="OLI3" s="69"/>
      <c r="OLJ3" s="69"/>
      <c r="OLK3" s="69"/>
      <c r="OLL3" s="69"/>
      <c r="OLM3" s="69"/>
      <c r="OLN3" s="69"/>
      <c r="OLO3" s="69"/>
      <c r="OLP3" s="69"/>
      <c r="OLQ3" s="69"/>
      <c r="OLR3" s="69"/>
      <c r="OLS3" s="69"/>
      <c r="OLT3" s="69"/>
      <c r="OLU3" s="69"/>
      <c r="OLV3" s="69"/>
      <c r="OLW3" s="69"/>
      <c r="OLX3" s="69"/>
      <c r="OLY3" s="69"/>
      <c r="OLZ3" s="69"/>
      <c r="OMA3" s="69"/>
      <c r="OMB3" s="69"/>
      <c r="OMC3" s="69"/>
      <c r="OMD3" s="69"/>
      <c r="OME3" s="69"/>
      <c r="OMF3" s="69"/>
      <c r="OMG3" s="69"/>
      <c r="OMH3" s="69"/>
      <c r="OMI3" s="69"/>
      <c r="OMJ3" s="69"/>
      <c r="OMK3" s="69"/>
      <c r="OML3" s="69"/>
      <c r="OMM3" s="69"/>
      <c r="OMN3" s="69"/>
      <c r="OMO3" s="69"/>
      <c r="OMP3" s="69"/>
      <c r="OMQ3" s="69"/>
      <c r="OMR3" s="69"/>
      <c r="OMS3" s="69"/>
      <c r="OMT3" s="69"/>
      <c r="OMU3" s="69"/>
      <c r="OMV3" s="69"/>
      <c r="OMW3" s="69"/>
      <c r="OMX3" s="69"/>
      <c r="OMY3" s="69"/>
      <c r="OMZ3" s="69"/>
      <c r="ONA3" s="69"/>
      <c r="ONB3" s="69"/>
      <c r="ONC3" s="69"/>
      <c r="OND3" s="69"/>
      <c r="ONE3" s="69"/>
      <c r="ONF3" s="69"/>
      <c r="ONG3" s="69"/>
      <c r="ONH3" s="69"/>
      <c r="ONI3" s="69"/>
      <c r="ONJ3" s="69"/>
      <c r="ONK3" s="69"/>
      <c r="ONL3" s="69"/>
      <c r="ONM3" s="69"/>
      <c r="ONN3" s="69"/>
      <c r="ONO3" s="69"/>
      <c r="ONP3" s="69"/>
      <c r="ONQ3" s="69"/>
      <c r="ONR3" s="69"/>
      <c r="ONS3" s="69"/>
      <c r="ONT3" s="69"/>
      <c r="ONU3" s="69"/>
      <c r="ONV3" s="69"/>
      <c r="ONW3" s="69"/>
      <c r="ONX3" s="69"/>
      <c r="ONY3" s="69"/>
      <c r="ONZ3" s="69"/>
      <c r="OOA3" s="69"/>
      <c r="OOB3" s="69"/>
      <c r="OOC3" s="69"/>
      <c r="OOD3" s="69"/>
      <c r="OOE3" s="69"/>
      <c r="OOF3" s="69"/>
      <c r="OOG3" s="69"/>
      <c r="OOH3" s="69"/>
      <c r="OOI3" s="69"/>
      <c r="OOJ3" s="69"/>
      <c r="OOK3" s="69"/>
      <c r="OOL3" s="69"/>
      <c r="OOM3" s="69"/>
      <c r="OON3" s="69"/>
      <c r="OOO3" s="69"/>
      <c r="OOP3" s="69"/>
      <c r="OOQ3" s="69"/>
      <c r="OOR3" s="69"/>
      <c r="OOS3" s="69"/>
      <c r="OOT3" s="69"/>
      <c r="OOU3" s="69"/>
      <c r="OOV3" s="69"/>
      <c r="OOW3" s="69"/>
      <c r="OOX3" s="69"/>
      <c r="OOY3" s="69"/>
      <c r="OOZ3" s="69"/>
      <c r="OPA3" s="69"/>
      <c r="OPB3" s="69"/>
      <c r="OPC3" s="69"/>
      <c r="OPD3" s="69"/>
      <c r="OPE3" s="69"/>
      <c r="OPF3" s="69"/>
      <c r="OPG3" s="69"/>
      <c r="OPH3" s="69"/>
      <c r="OPI3" s="69"/>
      <c r="OPJ3" s="69"/>
      <c r="OPK3" s="69"/>
      <c r="OPL3" s="69"/>
      <c r="OPM3" s="69"/>
      <c r="OPN3" s="69"/>
      <c r="OPO3" s="69"/>
      <c r="OPP3" s="69"/>
      <c r="OPQ3" s="69"/>
      <c r="OPR3" s="69"/>
      <c r="OPS3" s="69"/>
      <c r="OPT3" s="69"/>
      <c r="OPU3" s="69"/>
      <c r="OPV3" s="69"/>
      <c r="OPW3" s="69"/>
      <c r="OPX3" s="69"/>
      <c r="OPY3" s="69"/>
      <c r="OPZ3" s="69"/>
      <c r="OQA3" s="69"/>
      <c r="OQB3" s="69"/>
      <c r="OQC3" s="69"/>
      <c r="OQD3" s="69"/>
      <c r="OQE3" s="69"/>
      <c r="OQF3" s="69"/>
      <c r="OQG3" s="69"/>
      <c r="OQH3" s="69"/>
      <c r="OQI3" s="69"/>
      <c r="OQJ3" s="69"/>
      <c r="OQK3" s="69"/>
      <c r="OQL3" s="69"/>
      <c r="OQM3" s="69"/>
      <c r="OQN3" s="69"/>
      <c r="OQO3" s="69"/>
      <c r="OQP3" s="69"/>
      <c r="OQQ3" s="69"/>
      <c r="OQR3" s="69"/>
      <c r="OQS3" s="69"/>
      <c r="OQT3" s="69"/>
      <c r="OQU3" s="69"/>
      <c r="OQV3" s="69"/>
      <c r="OQW3" s="69"/>
      <c r="OQX3" s="69"/>
      <c r="OQY3" s="69"/>
      <c r="OQZ3" s="69"/>
      <c r="ORA3" s="69"/>
      <c r="ORB3" s="69"/>
      <c r="ORC3" s="69"/>
      <c r="ORD3" s="69"/>
      <c r="ORE3" s="69"/>
      <c r="ORF3" s="69"/>
      <c r="ORG3" s="69"/>
      <c r="ORH3" s="69"/>
      <c r="ORI3" s="69"/>
      <c r="ORJ3" s="69"/>
      <c r="ORK3" s="69"/>
      <c r="ORL3" s="69"/>
      <c r="ORM3" s="69"/>
      <c r="ORN3" s="69"/>
      <c r="ORO3" s="69"/>
      <c r="ORP3" s="69"/>
      <c r="ORQ3" s="69"/>
      <c r="ORR3" s="69"/>
      <c r="ORS3" s="69"/>
      <c r="ORT3" s="69"/>
      <c r="ORU3" s="69"/>
      <c r="ORV3" s="69"/>
      <c r="ORW3" s="69"/>
      <c r="ORX3" s="69"/>
      <c r="ORY3" s="69"/>
      <c r="ORZ3" s="69"/>
      <c r="OSA3" s="69"/>
      <c r="OSB3" s="69"/>
      <c r="OSC3" s="69"/>
      <c r="OSD3" s="69"/>
      <c r="OSE3" s="69"/>
      <c r="OSF3" s="69"/>
      <c r="OSG3" s="69"/>
      <c r="OSH3" s="69"/>
      <c r="OSI3" s="69"/>
      <c r="OSJ3" s="69"/>
      <c r="OSK3" s="69"/>
      <c r="OSL3" s="69"/>
      <c r="OSM3" s="69"/>
      <c r="OSN3" s="69"/>
      <c r="OSO3" s="69"/>
      <c r="OSP3" s="69"/>
      <c r="OSQ3" s="69"/>
      <c r="OSR3" s="69"/>
      <c r="OSS3" s="69"/>
      <c r="OST3" s="69"/>
      <c r="OSU3" s="69"/>
      <c r="OSV3" s="69"/>
      <c r="OSW3" s="69"/>
      <c r="OSX3" s="69"/>
      <c r="OSY3" s="69"/>
      <c r="OSZ3" s="69"/>
      <c r="OTA3" s="69"/>
      <c r="OTB3" s="69"/>
      <c r="OTC3" s="69"/>
      <c r="OTD3" s="69"/>
      <c r="OTE3" s="69"/>
      <c r="OTF3" s="69"/>
      <c r="OTG3" s="69"/>
      <c r="OTH3" s="69"/>
      <c r="OTI3" s="69"/>
      <c r="OTJ3" s="69"/>
      <c r="OTK3" s="69"/>
      <c r="OTL3" s="69"/>
      <c r="OTM3" s="69"/>
      <c r="OTN3" s="69"/>
      <c r="OTO3" s="69"/>
      <c r="OTP3" s="69"/>
      <c r="OTQ3" s="69"/>
      <c r="OTR3" s="69"/>
      <c r="OTS3" s="69"/>
      <c r="OTT3" s="69"/>
      <c r="OTU3" s="69"/>
      <c r="OTV3" s="69"/>
      <c r="OTW3" s="69"/>
      <c r="OTX3" s="69"/>
      <c r="OTY3" s="69"/>
      <c r="OTZ3" s="69"/>
      <c r="OUA3" s="69"/>
      <c r="OUB3" s="69"/>
      <c r="OUC3" s="69"/>
      <c r="OUD3" s="69"/>
      <c r="OUE3" s="69"/>
      <c r="OUF3" s="69"/>
      <c r="OUG3" s="69"/>
      <c r="OUH3" s="69"/>
      <c r="OUI3" s="69"/>
      <c r="OUJ3" s="69"/>
      <c r="OUK3" s="69"/>
      <c r="OUL3" s="69"/>
      <c r="OUM3" s="69"/>
      <c r="OUN3" s="69"/>
      <c r="OUO3" s="69"/>
      <c r="OUP3" s="69"/>
      <c r="OUQ3" s="69"/>
      <c r="OUR3" s="69"/>
      <c r="OUS3" s="69"/>
      <c r="OUT3" s="69"/>
      <c r="OUU3" s="69"/>
      <c r="OUV3" s="69"/>
      <c r="OUW3" s="69"/>
      <c r="OUX3" s="69"/>
      <c r="OUY3" s="69"/>
      <c r="OUZ3" s="69"/>
      <c r="OVA3" s="69"/>
      <c r="OVB3" s="69"/>
      <c r="OVC3" s="69"/>
      <c r="OVD3" s="69"/>
      <c r="OVE3" s="69"/>
      <c r="OVF3" s="69"/>
      <c r="OVG3" s="69"/>
      <c r="OVH3" s="69"/>
      <c r="OVI3" s="69"/>
      <c r="OVJ3" s="69"/>
      <c r="OVK3" s="69"/>
      <c r="OVL3" s="69"/>
      <c r="OVM3" s="69"/>
      <c r="OVN3" s="69"/>
      <c r="OVO3" s="69"/>
      <c r="OVP3" s="69"/>
      <c r="OVQ3" s="69"/>
      <c r="OVR3" s="69"/>
      <c r="OVS3" s="69"/>
      <c r="OVT3" s="69"/>
      <c r="OVU3" s="69"/>
      <c r="OVV3" s="69"/>
      <c r="OVW3" s="69"/>
      <c r="OVX3" s="69"/>
      <c r="OVY3" s="69"/>
      <c r="OVZ3" s="69"/>
      <c r="OWA3" s="69"/>
      <c r="OWB3" s="69"/>
      <c r="OWC3" s="69"/>
      <c r="OWD3" s="69"/>
      <c r="OWE3" s="69"/>
      <c r="OWF3" s="69"/>
      <c r="OWG3" s="69"/>
      <c r="OWH3" s="69"/>
      <c r="OWI3" s="69"/>
      <c r="OWJ3" s="69"/>
      <c r="OWK3" s="69"/>
      <c r="OWL3" s="69"/>
      <c r="OWM3" s="69"/>
      <c r="OWN3" s="69"/>
      <c r="OWO3" s="69"/>
      <c r="OWP3" s="69"/>
      <c r="OWQ3" s="69"/>
      <c r="OWR3" s="69"/>
      <c r="OWS3" s="69"/>
      <c r="OWT3" s="69"/>
      <c r="OWU3" s="69"/>
      <c r="OWV3" s="69"/>
      <c r="OWW3" s="69"/>
      <c r="OWX3" s="69"/>
      <c r="OWY3" s="69"/>
      <c r="OWZ3" s="69"/>
      <c r="OXA3" s="69"/>
      <c r="OXB3" s="69"/>
      <c r="OXC3" s="69"/>
      <c r="OXD3" s="69"/>
      <c r="OXE3" s="69"/>
      <c r="OXF3" s="69"/>
      <c r="OXG3" s="69"/>
      <c r="OXH3" s="69"/>
      <c r="OXI3" s="69"/>
      <c r="OXJ3" s="69"/>
      <c r="OXK3" s="69"/>
      <c r="OXL3" s="69"/>
      <c r="OXM3" s="69"/>
      <c r="OXN3" s="69"/>
      <c r="OXO3" s="69"/>
      <c r="OXP3" s="69"/>
      <c r="OXQ3" s="69"/>
      <c r="OXR3" s="69"/>
      <c r="OXS3" s="69"/>
      <c r="OXT3" s="69"/>
      <c r="OXU3" s="69"/>
      <c r="OXV3" s="69"/>
      <c r="OXW3" s="69"/>
      <c r="OXX3" s="69"/>
      <c r="OXY3" s="69"/>
      <c r="OXZ3" s="69"/>
      <c r="OYA3" s="69"/>
      <c r="OYB3" s="69"/>
      <c r="OYC3" s="69"/>
      <c r="OYD3" s="69"/>
      <c r="OYE3" s="69"/>
      <c r="OYF3" s="69"/>
      <c r="OYG3" s="69"/>
      <c r="OYH3" s="69"/>
      <c r="OYI3" s="69"/>
      <c r="OYJ3" s="69"/>
      <c r="OYK3" s="69"/>
      <c r="OYL3" s="69"/>
      <c r="OYM3" s="69"/>
      <c r="OYN3" s="69"/>
      <c r="OYO3" s="69"/>
      <c r="OYP3" s="69"/>
      <c r="OYQ3" s="69"/>
      <c r="OYR3" s="69"/>
      <c r="OYS3" s="69"/>
      <c r="OYT3" s="69"/>
      <c r="OYU3" s="69"/>
      <c r="OYV3" s="69"/>
      <c r="OYW3" s="69"/>
      <c r="OYX3" s="69"/>
      <c r="OYY3" s="69"/>
      <c r="OYZ3" s="69"/>
      <c r="OZA3" s="69"/>
      <c r="OZB3" s="69"/>
      <c r="OZC3" s="69"/>
      <c r="OZD3" s="69"/>
      <c r="OZE3" s="69"/>
      <c r="OZF3" s="69"/>
      <c r="OZG3" s="69"/>
      <c r="OZH3" s="69"/>
      <c r="OZI3" s="69"/>
      <c r="OZJ3" s="69"/>
      <c r="OZK3" s="69"/>
      <c r="OZL3" s="69"/>
      <c r="OZM3" s="69"/>
      <c r="OZN3" s="69"/>
      <c r="OZO3" s="69"/>
      <c r="OZP3" s="69"/>
      <c r="OZQ3" s="69"/>
      <c r="OZR3" s="69"/>
      <c r="OZS3" s="69"/>
      <c r="OZT3" s="69"/>
      <c r="OZU3" s="69"/>
      <c r="OZV3" s="69"/>
      <c r="OZW3" s="69"/>
      <c r="OZX3" s="69"/>
      <c r="OZY3" s="69"/>
      <c r="OZZ3" s="69"/>
      <c r="PAA3" s="69"/>
      <c r="PAB3" s="69"/>
      <c r="PAC3" s="69"/>
      <c r="PAD3" s="69"/>
      <c r="PAE3" s="69"/>
      <c r="PAF3" s="69"/>
      <c r="PAG3" s="69"/>
      <c r="PAH3" s="69"/>
      <c r="PAI3" s="69"/>
      <c r="PAJ3" s="69"/>
      <c r="PAK3" s="69"/>
      <c r="PAL3" s="69"/>
      <c r="PAM3" s="69"/>
      <c r="PAN3" s="69"/>
      <c r="PAO3" s="69"/>
      <c r="PAP3" s="69"/>
      <c r="PAQ3" s="69"/>
      <c r="PAR3" s="69"/>
      <c r="PAS3" s="69"/>
      <c r="PAT3" s="69"/>
      <c r="PAU3" s="69"/>
      <c r="PAV3" s="69"/>
      <c r="PAW3" s="69"/>
      <c r="PAX3" s="69"/>
      <c r="PAY3" s="69"/>
      <c r="PAZ3" s="69"/>
      <c r="PBA3" s="69"/>
      <c r="PBB3" s="69"/>
      <c r="PBC3" s="69"/>
      <c r="PBD3" s="69"/>
      <c r="PBE3" s="69"/>
      <c r="PBF3" s="69"/>
      <c r="PBG3" s="69"/>
      <c r="PBH3" s="69"/>
      <c r="PBI3" s="69"/>
      <c r="PBJ3" s="69"/>
      <c r="PBK3" s="69"/>
      <c r="PBL3" s="69"/>
      <c r="PBM3" s="69"/>
      <c r="PBN3" s="69"/>
      <c r="PBO3" s="69"/>
      <c r="PBP3" s="69"/>
      <c r="PBQ3" s="69"/>
      <c r="PBR3" s="69"/>
      <c r="PBS3" s="69"/>
      <c r="PBT3" s="69"/>
      <c r="PBU3" s="69"/>
      <c r="PBV3" s="69"/>
      <c r="PBW3" s="69"/>
      <c r="PBX3" s="69"/>
      <c r="PBY3" s="69"/>
      <c r="PBZ3" s="69"/>
      <c r="PCA3" s="69"/>
      <c r="PCB3" s="69"/>
      <c r="PCC3" s="69"/>
      <c r="PCD3" s="69"/>
      <c r="PCE3" s="69"/>
      <c r="PCF3" s="69"/>
      <c r="PCG3" s="69"/>
      <c r="PCH3" s="69"/>
      <c r="PCI3" s="69"/>
      <c r="PCJ3" s="69"/>
      <c r="PCK3" s="69"/>
      <c r="PCL3" s="69"/>
      <c r="PCM3" s="69"/>
      <c r="PCN3" s="69"/>
      <c r="PCO3" s="69"/>
      <c r="PCP3" s="69"/>
      <c r="PCQ3" s="69"/>
      <c r="PCR3" s="69"/>
      <c r="PCS3" s="69"/>
      <c r="PCT3" s="69"/>
      <c r="PCU3" s="69"/>
      <c r="PCV3" s="69"/>
      <c r="PCW3" s="69"/>
      <c r="PCX3" s="69"/>
      <c r="PCY3" s="69"/>
      <c r="PCZ3" s="69"/>
      <c r="PDA3" s="69"/>
      <c r="PDB3" s="69"/>
      <c r="PDC3" s="69"/>
      <c r="PDD3" s="69"/>
      <c r="PDE3" s="69"/>
      <c r="PDF3" s="69"/>
      <c r="PDG3" s="69"/>
      <c r="PDH3" s="69"/>
      <c r="PDI3" s="69"/>
      <c r="PDJ3" s="69"/>
      <c r="PDK3" s="69"/>
      <c r="PDL3" s="69"/>
      <c r="PDM3" s="69"/>
      <c r="PDN3" s="69"/>
      <c r="PDO3" s="69"/>
      <c r="PDP3" s="69"/>
      <c r="PDQ3" s="69"/>
      <c r="PDR3" s="69"/>
      <c r="PDS3" s="69"/>
      <c r="PDT3" s="69"/>
      <c r="PDU3" s="69"/>
      <c r="PDV3" s="69"/>
      <c r="PDW3" s="69"/>
      <c r="PDX3" s="69"/>
      <c r="PDY3" s="69"/>
      <c r="PDZ3" s="69"/>
      <c r="PEA3" s="69"/>
      <c r="PEB3" s="69"/>
      <c r="PEC3" s="69"/>
      <c r="PED3" s="69"/>
      <c r="PEE3" s="69"/>
      <c r="PEF3" s="69"/>
      <c r="PEG3" s="69"/>
      <c r="PEH3" s="69"/>
      <c r="PEI3" s="69"/>
      <c r="PEJ3" s="69"/>
      <c r="PEK3" s="69"/>
      <c r="PEL3" s="69"/>
      <c r="PEM3" s="69"/>
      <c r="PEN3" s="69"/>
      <c r="PEO3" s="69"/>
      <c r="PEP3" s="69"/>
      <c r="PEQ3" s="69"/>
      <c r="PER3" s="69"/>
      <c r="PES3" s="69"/>
      <c r="PET3" s="69"/>
      <c r="PEU3" s="69"/>
      <c r="PEV3" s="69"/>
      <c r="PEW3" s="69"/>
      <c r="PEX3" s="69"/>
      <c r="PEY3" s="69"/>
      <c r="PEZ3" s="69"/>
      <c r="PFA3" s="69"/>
      <c r="PFB3" s="69"/>
      <c r="PFC3" s="69"/>
      <c r="PFD3" s="69"/>
      <c r="PFE3" s="69"/>
      <c r="PFF3" s="69"/>
      <c r="PFG3" s="69"/>
      <c r="PFH3" s="69"/>
      <c r="PFI3" s="69"/>
      <c r="PFJ3" s="69"/>
      <c r="PFK3" s="69"/>
      <c r="PFL3" s="69"/>
      <c r="PFM3" s="69"/>
      <c r="PFN3" s="69"/>
      <c r="PFO3" s="69"/>
      <c r="PFP3" s="69"/>
      <c r="PFQ3" s="69"/>
      <c r="PFR3" s="69"/>
      <c r="PFS3" s="69"/>
      <c r="PFT3" s="69"/>
      <c r="PFU3" s="69"/>
      <c r="PFV3" s="69"/>
      <c r="PFW3" s="69"/>
      <c r="PFX3" s="69"/>
      <c r="PFY3" s="69"/>
      <c r="PFZ3" s="69"/>
      <c r="PGA3" s="69"/>
      <c r="PGB3" s="69"/>
      <c r="PGC3" s="69"/>
      <c r="PGD3" s="69"/>
      <c r="PGE3" s="69"/>
      <c r="PGF3" s="69"/>
      <c r="PGG3" s="69"/>
      <c r="PGH3" s="69"/>
      <c r="PGI3" s="69"/>
      <c r="PGJ3" s="69"/>
      <c r="PGK3" s="69"/>
      <c r="PGL3" s="69"/>
      <c r="PGM3" s="69"/>
      <c r="PGN3" s="69"/>
      <c r="PGO3" s="69"/>
      <c r="PGP3" s="69"/>
      <c r="PGQ3" s="69"/>
      <c r="PGR3" s="69"/>
      <c r="PGS3" s="69"/>
      <c r="PGT3" s="69"/>
      <c r="PGU3" s="69"/>
      <c r="PGV3" s="69"/>
      <c r="PGW3" s="69"/>
      <c r="PGX3" s="69"/>
      <c r="PGY3" s="69"/>
      <c r="PGZ3" s="69"/>
      <c r="PHA3" s="69"/>
      <c r="PHB3" s="69"/>
      <c r="PHC3" s="69"/>
      <c r="PHD3" s="69"/>
      <c r="PHE3" s="69"/>
      <c r="PHF3" s="69"/>
      <c r="PHG3" s="69"/>
      <c r="PHH3" s="69"/>
      <c r="PHI3" s="69"/>
      <c r="PHJ3" s="69"/>
      <c r="PHK3" s="69"/>
      <c r="PHL3" s="69"/>
      <c r="PHM3" s="69"/>
      <c r="PHN3" s="69"/>
      <c r="PHO3" s="69"/>
      <c r="PHP3" s="69"/>
      <c r="PHQ3" s="69"/>
      <c r="PHR3" s="69"/>
      <c r="PHS3" s="69"/>
      <c r="PHT3" s="69"/>
      <c r="PHU3" s="69"/>
      <c r="PHV3" s="69"/>
      <c r="PHW3" s="69"/>
      <c r="PHX3" s="69"/>
      <c r="PHY3" s="69"/>
      <c r="PHZ3" s="69"/>
      <c r="PIA3" s="69"/>
      <c r="PIB3" s="69"/>
      <c r="PIC3" s="69"/>
      <c r="PID3" s="69"/>
      <c r="PIE3" s="69"/>
      <c r="PIF3" s="69"/>
      <c r="PIG3" s="69"/>
      <c r="PIH3" s="69"/>
      <c r="PII3" s="69"/>
      <c r="PIJ3" s="69"/>
      <c r="PIK3" s="69"/>
      <c r="PIL3" s="69"/>
      <c r="PIM3" s="69"/>
      <c r="PIN3" s="69"/>
      <c r="PIO3" s="69"/>
      <c r="PIP3" s="69"/>
      <c r="PIQ3" s="69"/>
      <c r="PIR3" s="69"/>
      <c r="PIS3" s="69"/>
      <c r="PIT3" s="69"/>
      <c r="PIU3" s="69"/>
      <c r="PIV3" s="69"/>
      <c r="PIW3" s="69"/>
      <c r="PIX3" s="69"/>
      <c r="PIY3" s="69"/>
      <c r="PIZ3" s="69"/>
      <c r="PJA3" s="69"/>
      <c r="PJB3" s="69"/>
      <c r="PJC3" s="69"/>
      <c r="PJD3" s="69"/>
      <c r="PJE3" s="69"/>
      <c r="PJF3" s="69"/>
      <c r="PJG3" s="69"/>
      <c r="PJH3" s="69"/>
      <c r="PJI3" s="69"/>
      <c r="PJJ3" s="69"/>
      <c r="PJK3" s="69"/>
      <c r="PJL3" s="69"/>
      <c r="PJM3" s="69"/>
      <c r="PJN3" s="69"/>
      <c r="PJO3" s="69"/>
      <c r="PJP3" s="69"/>
      <c r="PJQ3" s="69"/>
      <c r="PJR3" s="69"/>
      <c r="PJS3" s="69"/>
      <c r="PJT3" s="69"/>
      <c r="PJU3" s="69"/>
      <c r="PJV3" s="69"/>
      <c r="PJW3" s="69"/>
      <c r="PJX3" s="69"/>
      <c r="PJY3" s="69"/>
      <c r="PJZ3" s="69"/>
      <c r="PKA3" s="69"/>
      <c r="PKB3" s="69"/>
      <c r="PKC3" s="69"/>
      <c r="PKD3" s="69"/>
      <c r="PKE3" s="69"/>
      <c r="PKF3" s="69"/>
      <c r="PKG3" s="69"/>
      <c r="PKH3" s="69"/>
      <c r="PKI3" s="69"/>
      <c r="PKJ3" s="69"/>
      <c r="PKK3" s="69"/>
      <c r="PKL3" s="69"/>
      <c r="PKM3" s="69"/>
      <c r="PKN3" s="69"/>
      <c r="PKO3" s="69"/>
      <c r="PKP3" s="69"/>
      <c r="PKQ3" s="69"/>
      <c r="PKR3" s="69"/>
      <c r="PKS3" s="69"/>
      <c r="PKT3" s="69"/>
      <c r="PKU3" s="69"/>
      <c r="PKV3" s="69"/>
      <c r="PKW3" s="69"/>
      <c r="PKX3" s="69"/>
      <c r="PKY3" s="69"/>
      <c r="PKZ3" s="69"/>
      <c r="PLA3" s="69"/>
      <c r="PLB3" s="69"/>
      <c r="PLC3" s="69"/>
      <c r="PLD3" s="69"/>
      <c r="PLE3" s="69"/>
      <c r="PLF3" s="69"/>
      <c r="PLG3" s="69"/>
      <c r="PLH3" s="69"/>
      <c r="PLI3" s="69"/>
      <c r="PLJ3" s="69"/>
      <c r="PLK3" s="69"/>
      <c r="PLL3" s="69"/>
      <c r="PLM3" s="69"/>
      <c r="PLN3" s="69"/>
      <c r="PLO3" s="69"/>
      <c r="PLP3" s="69"/>
      <c r="PLQ3" s="69"/>
      <c r="PLR3" s="69"/>
      <c r="PLS3" s="69"/>
      <c r="PLT3" s="69"/>
      <c r="PLU3" s="69"/>
      <c r="PLV3" s="69"/>
      <c r="PLW3" s="69"/>
      <c r="PLX3" s="69"/>
      <c r="PLY3" s="69"/>
      <c r="PLZ3" s="69"/>
      <c r="PMA3" s="69"/>
      <c r="PMB3" s="69"/>
      <c r="PMC3" s="69"/>
      <c r="PMD3" s="69"/>
      <c r="PME3" s="69"/>
      <c r="PMF3" s="69"/>
      <c r="PMG3" s="69"/>
      <c r="PMH3" s="69"/>
      <c r="PMI3" s="69"/>
      <c r="PMJ3" s="69"/>
      <c r="PMK3" s="69"/>
      <c r="PML3" s="69"/>
      <c r="PMM3" s="69"/>
      <c r="PMN3" s="69"/>
      <c r="PMO3" s="69"/>
      <c r="PMP3" s="69"/>
      <c r="PMQ3" s="69"/>
      <c r="PMR3" s="69"/>
      <c r="PMS3" s="69"/>
      <c r="PMT3" s="69"/>
      <c r="PMU3" s="69"/>
      <c r="PMV3" s="69"/>
      <c r="PMW3" s="69"/>
      <c r="PMX3" s="69"/>
      <c r="PMY3" s="69"/>
      <c r="PMZ3" s="69"/>
      <c r="PNA3" s="69"/>
      <c r="PNB3" s="69"/>
      <c r="PNC3" s="69"/>
      <c r="PND3" s="69"/>
      <c r="PNE3" s="69"/>
      <c r="PNF3" s="69"/>
      <c r="PNG3" s="69"/>
      <c r="PNH3" s="69"/>
      <c r="PNI3" s="69"/>
      <c r="PNJ3" s="69"/>
      <c r="PNK3" s="69"/>
      <c r="PNL3" s="69"/>
      <c r="PNM3" s="69"/>
      <c r="PNN3" s="69"/>
      <c r="PNO3" s="69"/>
      <c r="PNP3" s="69"/>
      <c r="PNQ3" s="69"/>
      <c r="PNR3" s="69"/>
      <c r="PNS3" s="69"/>
      <c r="PNT3" s="69"/>
      <c r="PNU3" s="69"/>
      <c r="PNV3" s="69"/>
      <c r="PNW3" s="69"/>
      <c r="PNX3" s="69"/>
      <c r="PNY3" s="69"/>
      <c r="PNZ3" s="69"/>
      <c r="POA3" s="69"/>
      <c r="POB3" s="69"/>
      <c r="POC3" s="69"/>
      <c r="POD3" s="69"/>
      <c r="POE3" s="69"/>
      <c r="POF3" s="69"/>
      <c r="POG3" s="69"/>
      <c r="POH3" s="69"/>
      <c r="POI3" s="69"/>
      <c r="POJ3" s="69"/>
      <c r="POK3" s="69"/>
      <c r="POL3" s="69"/>
      <c r="POM3" s="69"/>
      <c r="PON3" s="69"/>
      <c r="POO3" s="69"/>
      <c r="POP3" s="69"/>
      <c r="POQ3" s="69"/>
      <c r="POR3" s="69"/>
      <c r="POS3" s="69"/>
      <c r="POT3" s="69"/>
      <c r="POU3" s="69"/>
      <c r="POV3" s="69"/>
      <c r="POW3" s="69"/>
      <c r="POX3" s="69"/>
      <c r="POY3" s="69"/>
      <c r="POZ3" s="69"/>
      <c r="PPA3" s="69"/>
      <c r="PPB3" s="69"/>
      <c r="PPC3" s="69"/>
      <c r="PPD3" s="69"/>
      <c r="PPE3" s="69"/>
      <c r="PPF3" s="69"/>
      <c r="PPG3" s="69"/>
      <c r="PPH3" s="69"/>
      <c r="PPI3" s="69"/>
      <c r="PPJ3" s="69"/>
      <c r="PPK3" s="69"/>
      <c r="PPL3" s="69"/>
      <c r="PPM3" s="69"/>
      <c r="PPN3" s="69"/>
      <c r="PPO3" s="69"/>
      <c r="PPP3" s="69"/>
      <c r="PPQ3" s="69"/>
      <c r="PPR3" s="69"/>
      <c r="PPS3" s="69"/>
      <c r="PPT3" s="69"/>
      <c r="PPU3" s="69"/>
      <c r="PPV3" s="69"/>
      <c r="PPW3" s="69"/>
      <c r="PPX3" s="69"/>
      <c r="PPY3" s="69"/>
      <c r="PPZ3" s="69"/>
      <c r="PQA3" s="69"/>
      <c r="PQB3" s="69"/>
      <c r="PQC3" s="69"/>
      <c r="PQD3" s="69"/>
      <c r="PQE3" s="69"/>
      <c r="PQF3" s="69"/>
      <c r="PQG3" s="69"/>
      <c r="PQH3" s="69"/>
      <c r="PQI3" s="69"/>
      <c r="PQJ3" s="69"/>
      <c r="PQK3" s="69"/>
      <c r="PQL3" s="69"/>
      <c r="PQM3" s="69"/>
      <c r="PQN3" s="69"/>
      <c r="PQO3" s="69"/>
      <c r="PQP3" s="69"/>
      <c r="PQQ3" s="69"/>
      <c r="PQR3" s="69"/>
      <c r="PQS3" s="69"/>
      <c r="PQT3" s="69"/>
      <c r="PQU3" s="69"/>
      <c r="PQV3" s="69"/>
      <c r="PQW3" s="69"/>
      <c r="PQX3" s="69"/>
      <c r="PQY3" s="69"/>
      <c r="PQZ3" s="69"/>
      <c r="PRA3" s="69"/>
      <c r="PRB3" s="69"/>
      <c r="PRC3" s="69"/>
      <c r="PRD3" s="69"/>
      <c r="PRE3" s="69"/>
      <c r="PRF3" s="69"/>
      <c r="PRG3" s="69"/>
      <c r="PRH3" s="69"/>
      <c r="PRI3" s="69"/>
      <c r="PRJ3" s="69"/>
      <c r="PRK3" s="69"/>
      <c r="PRL3" s="69"/>
      <c r="PRM3" s="69"/>
      <c r="PRN3" s="69"/>
      <c r="PRO3" s="69"/>
      <c r="PRP3" s="69"/>
      <c r="PRQ3" s="69"/>
      <c r="PRR3" s="69"/>
      <c r="PRS3" s="69"/>
      <c r="PRT3" s="69"/>
      <c r="PRU3" s="69"/>
      <c r="PRV3" s="69"/>
      <c r="PRW3" s="69"/>
      <c r="PRX3" s="69"/>
      <c r="PRY3" s="69"/>
      <c r="PRZ3" s="69"/>
      <c r="PSA3" s="69"/>
      <c r="PSB3" s="69"/>
      <c r="PSC3" s="69"/>
      <c r="PSD3" s="69"/>
      <c r="PSE3" s="69"/>
      <c r="PSF3" s="69"/>
      <c r="PSG3" s="69"/>
      <c r="PSH3" s="69"/>
      <c r="PSI3" s="69"/>
      <c r="PSJ3" s="69"/>
      <c r="PSK3" s="69"/>
      <c r="PSL3" s="69"/>
      <c r="PSM3" s="69"/>
      <c r="PSN3" s="69"/>
      <c r="PSO3" s="69"/>
      <c r="PSP3" s="69"/>
      <c r="PSQ3" s="69"/>
      <c r="PSR3" s="69"/>
      <c r="PSS3" s="69"/>
      <c r="PST3" s="69"/>
      <c r="PSU3" s="69"/>
      <c r="PSV3" s="69"/>
      <c r="PSW3" s="69"/>
      <c r="PSX3" s="69"/>
      <c r="PSY3" s="69"/>
      <c r="PSZ3" s="69"/>
      <c r="PTA3" s="69"/>
      <c r="PTB3" s="69"/>
      <c r="PTC3" s="69"/>
      <c r="PTD3" s="69"/>
      <c r="PTE3" s="69"/>
      <c r="PTF3" s="69"/>
      <c r="PTG3" s="69"/>
      <c r="PTH3" s="69"/>
      <c r="PTI3" s="69"/>
      <c r="PTJ3" s="69"/>
      <c r="PTK3" s="69"/>
      <c r="PTL3" s="69"/>
      <c r="PTM3" s="69"/>
      <c r="PTN3" s="69"/>
      <c r="PTO3" s="69"/>
      <c r="PTP3" s="69"/>
      <c r="PTQ3" s="69"/>
      <c r="PTR3" s="69"/>
      <c r="PTS3" s="69"/>
      <c r="PTT3" s="69"/>
      <c r="PTU3" s="69"/>
      <c r="PTV3" s="69"/>
      <c r="PTW3" s="69"/>
      <c r="PTX3" s="69"/>
      <c r="PTY3" s="69"/>
      <c r="PTZ3" s="69"/>
      <c r="PUA3" s="69"/>
      <c r="PUB3" s="69"/>
      <c r="PUC3" s="69"/>
      <c r="PUD3" s="69"/>
      <c r="PUE3" s="69"/>
      <c r="PUF3" s="69"/>
      <c r="PUG3" s="69"/>
      <c r="PUH3" s="69"/>
      <c r="PUI3" s="69"/>
      <c r="PUJ3" s="69"/>
      <c r="PUK3" s="69"/>
      <c r="PUL3" s="69"/>
      <c r="PUM3" s="69"/>
      <c r="PUN3" s="69"/>
      <c r="PUO3" s="69"/>
      <c r="PUP3" s="69"/>
      <c r="PUQ3" s="69"/>
      <c r="PUR3" s="69"/>
      <c r="PUS3" s="69"/>
      <c r="PUT3" s="69"/>
      <c r="PUU3" s="69"/>
      <c r="PUV3" s="69"/>
      <c r="PUW3" s="69"/>
      <c r="PUX3" s="69"/>
      <c r="PUY3" s="69"/>
      <c r="PUZ3" s="69"/>
      <c r="PVA3" s="69"/>
      <c r="PVB3" s="69"/>
      <c r="PVC3" s="69"/>
      <c r="PVD3" s="69"/>
      <c r="PVE3" s="69"/>
      <c r="PVF3" s="69"/>
      <c r="PVG3" s="69"/>
      <c r="PVH3" s="69"/>
      <c r="PVI3" s="69"/>
      <c r="PVJ3" s="69"/>
      <c r="PVK3" s="69"/>
      <c r="PVL3" s="69"/>
      <c r="PVM3" s="69"/>
      <c r="PVN3" s="69"/>
      <c r="PVO3" s="69"/>
      <c r="PVP3" s="69"/>
      <c r="PVQ3" s="69"/>
      <c r="PVR3" s="69"/>
      <c r="PVS3" s="69"/>
      <c r="PVT3" s="69"/>
      <c r="PVU3" s="69"/>
      <c r="PVV3" s="69"/>
      <c r="PVW3" s="69"/>
      <c r="PVX3" s="69"/>
      <c r="PVY3" s="69"/>
      <c r="PVZ3" s="69"/>
      <c r="PWA3" s="69"/>
      <c r="PWB3" s="69"/>
      <c r="PWC3" s="69"/>
      <c r="PWD3" s="69"/>
      <c r="PWE3" s="69"/>
      <c r="PWF3" s="69"/>
      <c r="PWG3" s="69"/>
      <c r="PWH3" s="69"/>
      <c r="PWI3" s="69"/>
      <c r="PWJ3" s="69"/>
      <c r="PWK3" s="69"/>
      <c r="PWL3" s="69"/>
      <c r="PWM3" s="69"/>
      <c r="PWN3" s="69"/>
      <c r="PWO3" s="69"/>
      <c r="PWP3" s="69"/>
      <c r="PWQ3" s="69"/>
      <c r="PWR3" s="69"/>
      <c r="PWS3" s="69"/>
      <c r="PWT3" s="69"/>
      <c r="PWU3" s="69"/>
      <c r="PWV3" s="69"/>
      <c r="PWW3" s="69"/>
      <c r="PWX3" s="69"/>
      <c r="PWY3" s="69"/>
      <c r="PWZ3" s="69"/>
      <c r="PXA3" s="69"/>
      <c r="PXB3" s="69"/>
      <c r="PXC3" s="69"/>
      <c r="PXD3" s="69"/>
      <c r="PXE3" s="69"/>
      <c r="PXF3" s="69"/>
      <c r="PXG3" s="69"/>
      <c r="PXH3" s="69"/>
      <c r="PXI3" s="69"/>
      <c r="PXJ3" s="69"/>
      <c r="PXK3" s="69"/>
      <c r="PXL3" s="69"/>
      <c r="PXM3" s="69"/>
      <c r="PXN3" s="69"/>
      <c r="PXO3" s="69"/>
      <c r="PXP3" s="69"/>
      <c r="PXQ3" s="69"/>
      <c r="PXR3" s="69"/>
      <c r="PXS3" s="69"/>
      <c r="PXT3" s="69"/>
      <c r="PXU3" s="69"/>
      <c r="PXV3" s="69"/>
      <c r="PXW3" s="69"/>
      <c r="PXX3" s="69"/>
      <c r="PXY3" s="69"/>
      <c r="PXZ3" s="69"/>
      <c r="PYA3" s="69"/>
      <c r="PYB3" s="69"/>
      <c r="PYC3" s="69"/>
      <c r="PYD3" s="69"/>
      <c r="PYE3" s="69"/>
      <c r="PYF3" s="69"/>
      <c r="PYG3" s="69"/>
      <c r="PYH3" s="69"/>
      <c r="PYI3" s="69"/>
      <c r="PYJ3" s="69"/>
      <c r="PYK3" s="69"/>
      <c r="PYL3" s="69"/>
      <c r="PYM3" s="69"/>
      <c r="PYN3" s="69"/>
      <c r="PYO3" s="69"/>
      <c r="PYP3" s="69"/>
      <c r="PYQ3" s="69"/>
      <c r="PYR3" s="69"/>
      <c r="PYS3" s="69"/>
      <c r="PYT3" s="69"/>
      <c r="PYU3" s="69"/>
      <c r="PYV3" s="69"/>
      <c r="PYW3" s="69"/>
      <c r="PYX3" s="69"/>
      <c r="PYY3" s="69"/>
      <c r="PYZ3" s="69"/>
      <c r="PZA3" s="69"/>
      <c r="PZB3" s="69"/>
      <c r="PZC3" s="69"/>
      <c r="PZD3" s="69"/>
      <c r="PZE3" s="69"/>
      <c r="PZF3" s="69"/>
      <c r="PZG3" s="69"/>
      <c r="PZH3" s="69"/>
      <c r="PZI3" s="69"/>
      <c r="PZJ3" s="69"/>
      <c r="PZK3" s="69"/>
      <c r="PZL3" s="69"/>
      <c r="PZM3" s="69"/>
      <c r="PZN3" s="69"/>
      <c r="PZO3" s="69"/>
      <c r="PZP3" s="69"/>
      <c r="PZQ3" s="69"/>
      <c r="PZR3" s="69"/>
      <c r="PZS3" s="69"/>
      <c r="PZT3" s="69"/>
      <c r="PZU3" s="69"/>
      <c r="PZV3" s="69"/>
      <c r="PZW3" s="69"/>
      <c r="PZX3" s="69"/>
      <c r="PZY3" s="69"/>
      <c r="PZZ3" s="69"/>
      <c r="QAA3" s="69"/>
      <c r="QAB3" s="69"/>
      <c r="QAC3" s="69"/>
      <c r="QAD3" s="69"/>
      <c r="QAE3" s="69"/>
      <c r="QAF3" s="69"/>
      <c r="QAG3" s="69"/>
      <c r="QAH3" s="69"/>
      <c r="QAI3" s="69"/>
      <c r="QAJ3" s="69"/>
      <c r="QAK3" s="69"/>
      <c r="QAL3" s="69"/>
      <c r="QAM3" s="69"/>
      <c r="QAN3" s="69"/>
      <c r="QAO3" s="69"/>
      <c r="QAP3" s="69"/>
      <c r="QAQ3" s="69"/>
      <c r="QAR3" s="69"/>
      <c r="QAS3" s="69"/>
      <c r="QAT3" s="69"/>
      <c r="QAU3" s="69"/>
      <c r="QAV3" s="69"/>
      <c r="QAW3" s="69"/>
      <c r="QAX3" s="69"/>
      <c r="QAY3" s="69"/>
      <c r="QAZ3" s="69"/>
      <c r="QBA3" s="69"/>
      <c r="QBB3" s="69"/>
      <c r="QBC3" s="69"/>
      <c r="QBD3" s="69"/>
      <c r="QBE3" s="69"/>
      <c r="QBF3" s="69"/>
      <c r="QBG3" s="69"/>
      <c r="QBH3" s="69"/>
      <c r="QBI3" s="69"/>
      <c r="QBJ3" s="69"/>
      <c r="QBK3" s="69"/>
      <c r="QBL3" s="69"/>
      <c r="QBM3" s="69"/>
      <c r="QBN3" s="69"/>
      <c r="QBO3" s="69"/>
      <c r="QBP3" s="69"/>
      <c r="QBQ3" s="69"/>
      <c r="QBR3" s="69"/>
      <c r="QBS3" s="69"/>
      <c r="QBT3" s="69"/>
      <c r="QBU3" s="69"/>
      <c r="QBV3" s="69"/>
      <c r="QBW3" s="69"/>
      <c r="QBX3" s="69"/>
      <c r="QBY3" s="69"/>
      <c r="QBZ3" s="69"/>
      <c r="QCA3" s="69"/>
      <c r="QCB3" s="69"/>
      <c r="QCC3" s="69"/>
      <c r="QCD3" s="69"/>
      <c r="QCE3" s="69"/>
      <c r="QCF3" s="69"/>
      <c r="QCG3" s="69"/>
      <c r="QCH3" s="69"/>
      <c r="QCI3" s="69"/>
      <c r="QCJ3" s="69"/>
      <c r="QCK3" s="69"/>
      <c r="QCL3" s="69"/>
      <c r="QCM3" s="69"/>
      <c r="QCN3" s="69"/>
      <c r="QCO3" s="69"/>
      <c r="QCP3" s="69"/>
      <c r="QCQ3" s="69"/>
      <c r="QCR3" s="69"/>
      <c r="QCS3" s="69"/>
      <c r="QCT3" s="69"/>
      <c r="QCU3" s="69"/>
      <c r="QCV3" s="69"/>
      <c r="QCW3" s="69"/>
      <c r="QCX3" s="69"/>
      <c r="QCY3" s="69"/>
      <c r="QCZ3" s="69"/>
      <c r="QDA3" s="69"/>
      <c r="QDB3" s="69"/>
      <c r="QDC3" s="69"/>
      <c r="QDD3" s="69"/>
      <c r="QDE3" s="69"/>
      <c r="QDF3" s="69"/>
      <c r="QDG3" s="69"/>
      <c r="QDH3" s="69"/>
      <c r="QDI3" s="69"/>
      <c r="QDJ3" s="69"/>
      <c r="QDK3" s="69"/>
      <c r="QDL3" s="69"/>
      <c r="QDM3" s="69"/>
      <c r="QDN3" s="69"/>
      <c r="QDO3" s="69"/>
      <c r="QDP3" s="69"/>
      <c r="QDQ3" s="69"/>
      <c r="QDR3" s="69"/>
      <c r="QDS3" s="69"/>
      <c r="QDT3" s="69"/>
      <c r="QDU3" s="69"/>
      <c r="QDV3" s="69"/>
      <c r="QDW3" s="69"/>
      <c r="QDX3" s="69"/>
      <c r="QDY3" s="69"/>
      <c r="QDZ3" s="69"/>
      <c r="QEA3" s="69"/>
      <c r="QEB3" s="69"/>
      <c r="QEC3" s="69"/>
      <c r="QED3" s="69"/>
      <c r="QEE3" s="69"/>
      <c r="QEF3" s="69"/>
      <c r="QEG3" s="69"/>
      <c r="QEH3" s="69"/>
      <c r="QEI3" s="69"/>
      <c r="QEJ3" s="69"/>
      <c r="QEK3" s="69"/>
      <c r="QEL3" s="69"/>
      <c r="QEM3" s="69"/>
      <c r="QEN3" s="69"/>
      <c r="QEO3" s="69"/>
      <c r="QEP3" s="69"/>
      <c r="QEQ3" s="69"/>
      <c r="QER3" s="69"/>
      <c r="QES3" s="69"/>
      <c r="QET3" s="69"/>
      <c r="QEU3" s="69"/>
      <c r="QEV3" s="69"/>
      <c r="QEW3" s="69"/>
      <c r="QEX3" s="69"/>
      <c r="QEY3" s="69"/>
      <c r="QEZ3" s="69"/>
      <c r="QFA3" s="69"/>
      <c r="QFB3" s="69"/>
      <c r="QFC3" s="69"/>
      <c r="QFD3" s="69"/>
      <c r="QFE3" s="69"/>
      <c r="QFF3" s="69"/>
      <c r="QFG3" s="69"/>
      <c r="QFH3" s="69"/>
      <c r="QFI3" s="69"/>
      <c r="QFJ3" s="69"/>
      <c r="QFK3" s="69"/>
      <c r="QFL3" s="69"/>
      <c r="QFM3" s="69"/>
      <c r="QFN3" s="69"/>
      <c r="QFO3" s="69"/>
      <c r="QFP3" s="69"/>
      <c r="QFQ3" s="69"/>
      <c r="QFR3" s="69"/>
      <c r="QFS3" s="69"/>
      <c r="QFT3" s="69"/>
      <c r="QFU3" s="69"/>
      <c r="QFV3" s="69"/>
      <c r="QFW3" s="69"/>
      <c r="QFX3" s="69"/>
      <c r="QFY3" s="69"/>
      <c r="QFZ3" s="69"/>
      <c r="QGA3" s="69"/>
      <c r="QGB3" s="69"/>
      <c r="QGC3" s="69"/>
      <c r="QGD3" s="69"/>
      <c r="QGE3" s="69"/>
      <c r="QGF3" s="69"/>
      <c r="QGG3" s="69"/>
      <c r="QGH3" s="69"/>
      <c r="QGI3" s="69"/>
      <c r="QGJ3" s="69"/>
      <c r="QGK3" s="69"/>
      <c r="QGL3" s="69"/>
      <c r="QGM3" s="69"/>
      <c r="QGN3" s="69"/>
      <c r="QGO3" s="69"/>
      <c r="QGP3" s="69"/>
      <c r="QGQ3" s="69"/>
      <c r="QGR3" s="69"/>
      <c r="QGS3" s="69"/>
      <c r="QGT3" s="69"/>
      <c r="QGU3" s="69"/>
      <c r="QGV3" s="69"/>
      <c r="QGW3" s="69"/>
      <c r="QGX3" s="69"/>
      <c r="QGY3" s="69"/>
      <c r="QGZ3" s="69"/>
      <c r="QHA3" s="69"/>
      <c r="QHB3" s="69"/>
      <c r="QHC3" s="69"/>
      <c r="QHD3" s="69"/>
      <c r="QHE3" s="69"/>
      <c r="QHF3" s="69"/>
      <c r="QHG3" s="69"/>
      <c r="QHH3" s="69"/>
      <c r="QHI3" s="69"/>
      <c r="QHJ3" s="69"/>
      <c r="QHK3" s="69"/>
      <c r="QHL3" s="69"/>
      <c r="QHM3" s="69"/>
      <c r="QHN3" s="69"/>
      <c r="QHO3" s="69"/>
      <c r="QHP3" s="69"/>
      <c r="QHQ3" s="69"/>
      <c r="QHR3" s="69"/>
      <c r="QHS3" s="69"/>
      <c r="QHT3" s="69"/>
      <c r="QHU3" s="69"/>
      <c r="QHV3" s="69"/>
      <c r="QHW3" s="69"/>
      <c r="QHX3" s="69"/>
      <c r="QHY3" s="69"/>
      <c r="QHZ3" s="69"/>
      <c r="QIA3" s="69"/>
      <c r="QIB3" s="69"/>
      <c r="QIC3" s="69"/>
      <c r="QID3" s="69"/>
      <c r="QIE3" s="69"/>
      <c r="QIF3" s="69"/>
      <c r="QIG3" s="69"/>
      <c r="QIH3" s="69"/>
      <c r="QII3" s="69"/>
      <c r="QIJ3" s="69"/>
      <c r="QIK3" s="69"/>
      <c r="QIL3" s="69"/>
      <c r="QIM3" s="69"/>
      <c r="QIN3" s="69"/>
      <c r="QIO3" s="69"/>
      <c r="QIP3" s="69"/>
      <c r="QIQ3" s="69"/>
      <c r="QIR3" s="69"/>
      <c r="QIS3" s="69"/>
      <c r="QIT3" s="69"/>
      <c r="QIU3" s="69"/>
      <c r="QIV3" s="69"/>
      <c r="QIW3" s="69"/>
      <c r="QIX3" s="69"/>
      <c r="QIY3" s="69"/>
      <c r="QIZ3" s="69"/>
      <c r="QJA3" s="69"/>
      <c r="QJB3" s="69"/>
      <c r="QJC3" s="69"/>
      <c r="QJD3" s="69"/>
      <c r="QJE3" s="69"/>
      <c r="QJF3" s="69"/>
      <c r="QJG3" s="69"/>
      <c r="QJH3" s="69"/>
      <c r="QJI3" s="69"/>
      <c r="QJJ3" s="69"/>
      <c r="QJK3" s="69"/>
      <c r="QJL3" s="69"/>
      <c r="QJM3" s="69"/>
      <c r="QJN3" s="69"/>
      <c r="QJO3" s="69"/>
      <c r="QJP3" s="69"/>
      <c r="QJQ3" s="69"/>
      <c r="QJR3" s="69"/>
      <c r="QJS3" s="69"/>
      <c r="QJT3" s="69"/>
      <c r="QJU3" s="69"/>
      <c r="QJV3" s="69"/>
      <c r="QJW3" s="69"/>
      <c r="QJX3" s="69"/>
      <c r="QJY3" s="69"/>
      <c r="QJZ3" s="69"/>
      <c r="QKA3" s="69"/>
      <c r="QKB3" s="69"/>
      <c r="QKC3" s="69"/>
      <c r="QKD3" s="69"/>
      <c r="QKE3" s="69"/>
      <c r="QKF3" s="69"/>
      <c r="QKG3" s="69"/>
      <c r="QKH3" s="69"/>
      <c r="QKI3" s="69"/>
      <c r="QKJ3" s="69"/>
      <c r="QKK3" s="69"/>
      <c r="QKL3" s="69"/>
      <c r="QKM3" s="69"/>
      <c r="QKN3" s="69"/>
      <c r="QKO3" s="69"/>
      <c r="QKP3" s="69"/>
      <c r="QKQ3" s="69"/>
      <c r="QKR3" s="69"/>
      <c r="QKS3" s="69"/>
      <c r="QKT3" s="69"/>
      <c r="QKU3" s="69"/>
      <c r="QKV3" s="69"/>
      <c r="QKW3" s="69"/>
      <c r="QKX3" s="69"/>
      <c r="QKY3" s="69"/>
      <c r="QKZ3" s="69"/>
      <c r="QLA3" s="69"/>
      <c r="QLB3" s="69"/>
      <c r="QLC3" s="69"/>
      <c r="QLD3" s="69"/>
      <c r="QLE3" s="69"/>
      <c r="QLF3" s="69"/>
      <c r="QLG3" s="69"/>
      <c r="QLH3" s="69"/>
      <c r="QLI3" s="69"/>
      <c r="QLJ3" s="69"/>
      <c r="QLK3" s="69"/>
      <c r="QLL3" s="69"/>
      <c r="QLM3" s="69"/>
      <c r="QLN3" s="69"/>
      <c r="QLO3" s="69"/>
      <c r="QLP3" s="69"/>
      <c r="QLQ3" s="69"/>
      <c r="QLR3" s="69"/>
      <c r="QLS3" s="69"/>
      <c r="QLT3" s="69"/>
      <c r="QLU3" s="69"/>
      <c r="QLV3" s="69"/>
      <c r="QLW3" s="69"/>
      <c r="QLX3" s="69"/>
      <c r="QLY3" s="69"/>
      <c r="QLZ3" s="69"/>
      <c r="QMA3" s="69"/>
      <c r="QMB3" s="69"/>
      <c r="QMC3" s="69"/>
      <c r="QMD3" s="69"/>
      <c r="QME3" s="69"/>
      <c r="QMF3" s="69"/>
      <c r="QMG3" s="69"/>
      <c r="QMH3" s="69"/>
      <c r="QMI3" s="69"/>
      <c r="QMJ3" s="69"/>
      <c r="QMK3" s="69"/>
      <c r="QML3" s="69"/>
      <c r="QMM3" s="69"/>
      <c r="QMN3" s="69"/>
      <c r="QMO3" s="69"/>
      <c r="QMP3" s="69"/>
      <c r="QMQ3" s="69"/>
      <c r="QMR3" s="69"/>
      <c r="QMS3" s="69"/>
      <c r="QMT3" s="69"/>
      <c r="QMU3" s="69"/>
      <c r="QMV3" s="69"/>
      <c r="QMW3" s="69"/>
      <c r="QMX3" s="69"/>
      <c r="QMY3" s="69"/>
      <c r="QMZ3" s="69"/>
      <c r="QNA3" s="69"/>
      <c r="QNB3" s="69"/>
      <c r="QNC3" s="69"/>
      <c r="QND3" s="69"/>
      <c r="QNE3" s="69"/>
      <c r="QNF3" s="69"/>
      <c r="QNG3" s="69"/>
      <c r="QNH3" s="69"/>
      <c r="QNI3" s="69"/>
      <c r="QNJ3" s="69"/>
      <c r="QNK3" s="69"/>
      <c r="QNL3" s="69"/>
      <c r="QNM3" s="69"/>
      <c r="QNN3" s="69"/>
      <c r="QNO3" s="69"/>
      <c r="QNP3" s="69"/>
      <c r="QNQ3" s="69"/>
      <c r="QNR3" s="69"/>
      <c r="QNS3" s="69"/>
      <c r="QNT3" s="69"/>
      <c r="QNU3" s="69"/>
      <c r="QNV3" s="69"/>
      <c r="QNW3" s="69"/>
      <c r="QNX3" s="69"/>
      <c r="QNY3" s="69"/>
      <c r="QNZ3" s="69"/>
      <c r="QOA3" s="69"/>
      <c r="QOB3" s="69"/>
      <c r="QOC3" s="69"/>
      <c r="QOD3" s="69"/>
      <c r="QOE3" s="69"/>
      <c r="QOF3" s="69"/>
      <c r="QOG3" s="69"/>
      <c r="QOH3" s="69"/>
      <c r="QOI3" s="69"/>
      <c r="QOJ3" s="69"/>
      <c r="QOK3" s="69"/>
      <c r="QOL3" s="69"/>
      <c r="QOM3" s="69"/>
      <c r="QON3" s="69"/>
      <c r="QOO3" s="69"/>
      <c r="QOP3" s="69"/>
      <c r="QOQ3" s="69"/>
      <c r="QOR3" s="69"/>
      <c r="QOS3" s="69"/>
      <c r="QOT3" s="69"/>
      <c r="QOU3" s="69"/>
      <c r="QOV3" s="69"/>
      <c r="QOW3" s="69"/>
      <c r="QOX3" s="69"/>
      <c r="QOY3" s="69"/>
      <c r="QOZ3" s="69"/>
      <c r="QPA3" s="69"/>
      <c r="QPB3" s="69"/>
      <c r="QPC3" s="69"/>
      <c r="QPD3" s="69"/>
      <c r="QPE3" s="69"/>
      <c r="QPF3" s="69"/>
      <c r="QPG3" s="69"/>
      <c r="QPH3" s="69"/>
      <c r="QPI3" s="69"/>
      <c r="QPJ3" s="69"/>
      <c r="QPK3" s="69"/>
      <c r="QPL3" s="69"/>
      <c r="QPM3" s="69"/>
      <c r="QPN3" s="69"/>
      <c r="QPO3" s="69"/>
      <c r="QPP3" s="69"/>
      <c r="QPQ3" s="69"/>
      <c r="QPR3" s="69"/>
      <c r="QPS3" s="69"/>
      <c r="QPT3" s="69"/>
      <c r="QPU3" s="69"/>
      <c r="QPV3" s="69"/>
      <c r="QPW3" s="69"/>
      <c r="QPX3" s="69"/>
      <c r="QPY3" s="69"/>
      <c r="QPZ3" s="69"/>
      <c r="QQA3" s="69"/>
      <c r="QQB3" s="69"/>
      <c r="QQC3" s="69"/>
      <c r="QQD3" s="69"/>
      <c r="QQE3" s="69"/>
      <c r="QQF3" s="69"/>
      <c r="QQG3" s="69"/>
      <c r="QQH3" s="69"/>
      <c r="QQI3" s="69"/>
      <c r="QQJ3" s="69"/>
      <c r="QQK3" s="69"/>
      <c r="QQL3" s="69"/>
      <c r="QQM3" s="69"/>
      <c r="QQN3" s="69"/>
      <c r="QQO3" s="69"/>
      <c r="QQP3" s="69"/>
      <c r="QQQ3" s="69"/>
      <c r="QQR3" s="69"/>
      <c r="QQS3" s="69"/>
      <c r="QQT3" s="69"/>
      <c r="QQU3" s="69"/>
      <c r="QQV3" s="69"/>
      <c r="QQW3" s="69"/>
      <c r="QQX3" s="69"/>
      <c r="QQY3" s="69"/>
      <c r="QQZ3" s="69"/>
      <c r="QRA3" s="69"/>
      <c r="QRB3" s="69"/>
      <c r="QRC3" s="69"/>
      <c r="QRD3" s="69"/>
      <c r="QRE3" s="69"/>
      <c r="QRF3" s="69"/>
      <c r="QRG3" s="69"/>
      <c r="QRH3" s="69"/>
      <c r="QRI3" s="69"/>
      <c r="QRJ3" s="69"/>
      <c r="QRK3" s="69"/>
      <c r="QRL3" s="69"/>
      <c r="QRM3" s="69"/>
      <c r="QRN3" s="69"/>
      <c r="QRO3" s="69"/>
      <c r="QRP3" s="69"/>
      <c r="QRQ3" s="69"/>
      <c r="QRR3" s="69"/>
      <c r="QRS3" s="69"/>
      <c r="QRT3" s="69"/>
      <c r="QRU3" s="69"/>
      <c r="QRV3" s="69"/>
      <c r="QRW3" s="69"/>
      <c r="QRX3" s="69"/>
      <c r="QRY3" s="69"/>
      <c r="QRZ3" s="69"/>
      <c r="QSA3" s="69"/>
      <c r="QSB3" s="69"/>
      <c r="QSC3" s="69"/>
      <c r="QSD3" s="69"/>
      <c r="QSE3" s="69"/>
      <c r="QSF3" s="69"/>
      <c r="QSG3" s="69"/>
      <c r="QSH3" s="69"/>
      <c r="QSI3" s="69"/>
      <c r="QSJ3" s="69"/>
      <c r="QSK3" s="69"/>
      <c r="QSL3" s="69"/>
      <c r="QSM3" s="69"/>
      <c r="QSN3" s="69"/>
      <c r="QSO3" s="69"/>
      <c r="QSP3" s="69"/>
      <c r="QSQ3" s="69"/>
      <c r="QSR3" s="69"/>
      <c r="QSS3" s="69"/>
      <c r="QST3" s="69"/>
      <c r="QSU3" s="69"/>
      <c r="QSV3" s="69"/>
      <c r="QSW3" s="69"/>
      <c r="QSX3" s="69"/>
      <c r="QSY3" s="69"/>
      <c r="QSZ3" s="69"/>
      <c r="QTA3" s="69"/>
      <c r="QTB3" s="69"/>
      <c r="QTC3" s="69"/>
      <c r="QTD3" s="69"/>
      <c r="QTE3" s="69"/>
      <c r="QTF3" s="69"/>
      <c r="QTG3" s="69"/>
      <c r="QTH3" s="69"/>
      <c r="QTI3" s="69"/>
      <c r="QTJ3" s="69"/>
      <c r="QTK3" s="69"/>
      <c r="QTL3" s="69"/>
      <c r="QTM3" s="69"/>
      <c r="QTN3" s="69"/>
      <c r="QTO3" s="69"/>
      <c r="QTP3" s="69"/>
      <c r="QTQ3" s="69"/>
      <c r="QTR3" s="69"/>
      <c r="QTS3" s="69"/>
      <c r="QTT3" s="69"/>
      <c r="QTU3" s="69"/>
      <c r="QTV3" s="69"/>
      <c r="QTW3" s="69"/>
      <c r="QTX3" s="69"/>
      <c r="QTY3" s="69"/>
      <c r="QTZ3" s="69"/>
      <c r="QUA3" s="69"/>
      <c r="QUB3" s="69"/>
      <c r="QUC3" s="69"/>
      <c r="QUD3" s="69"/>
      <c r="QUE3" s="69"/>
      <c r="QUF3" s="69"/>
      <c r="QUG3" s="69"/>
      <c r="QUH3" s="69"/>
      <c r="QUI3" s="69"/>
      <c r="QUJ3" s="69"/>
      <c r="QUK3" s="69"/>
      <c r="QUL3" s="69"/>
      <c r="QUM3" s="69"/>
      <c r="QUN3" s="69"/>
      <c r="QUO3" s="69"/>
      <c r="QUP3" s="69"/>
      <c r="QUQ3" s="69"/>
      <c r="QUR3" s="69"/>
      <c r="QUS3" s="69"/>
      <c r="QUT3" s="69"/>
      <c r="QUU3" s="69"/>
      <c r="QUV3" s="69"/>
      <c r="QUW3" s="69"/>
      <c r="QUX3" s="69"/>
      <c r="QUY3" s="69"/>
      <c r="QUZ3" s="69"/>
      <c r="QVA3" s="69"/>
      <c r="QVB3" s="69"/>
      <c r="QVC3" s="69"/>
      <c r="QVD3" s="69"/>
      <c r="QVE3" s="69"/>
      <c r="QVF3" s="69"/>
      <c r="QVG3" s="69"/>
      <c r="QVH3" s="69"/>
      <c r="QVI3" s="69"/>
      <c r="QVJ3" s="69"/>
      <c r="QVK3" s="69"/>
      <c r="QVL3" s="69"/>
      <c r="QVM3" s="69"/>
      <c r="QVN3" s="69"/>
      <c r="QVO3" s="69"/>
      <c r="QVP3" s="69"/>
      <c r="QVQ3" s="69"/>
      <c r="QVR3" s="69"/>
      <c r="QVS3" s="69"/>
      <c r="QVT3" s="69"/>
      <c r="QVU3" s="69"/>
      <c r="QVV3" s="69"/>
      <c r="QVW3" s="69"/>
      <c r="QVX3" s="69"/>
      <c r="QVY3" s="69"/>
      <c r="QVZ3" s="69"/>
      <c r="QWA3" s="69"/>
      <c r="QWB3" s="69"/>
      <c r="QWC3" s="69"/>
      <c r="QWD3" s="69"/>
      <c r="QWE3" s="69"/>
      <c r="QWF3" s="69"/>
      <c r="QWG3" s="69"/>
      <c r="QWH3" s="69"/>
      <c r="QWI3" s="69"/>
      <c r="QWJ3" s="69"/>
      <c r="QWK3" s="69"/>
      <c r="QWL3" s="69"/>
      <c r="QWM3" s="69"/>
      <c r="QWN3" s="69"/>
      <c r="QWO3" s="69"/>
      <c r="QWP3" s="69"/>
      <c r="QWQ3" s="69"/>
      <c r="QWR3" s="69"/>
      <c r="QWS3" s="69"/>
      <c r="QWT3" s="69"/>
      <c r="QWU3" s="69"/>
      <c r="QWV3" s="69"/>
      <c r="QWW3" s="69"/>
      <c r="QWX3" s="69"/>
      <c r="QWY3" s="69"/>
      <c r="QWZ3" s="69"/>
      <c r="QXA3" s="69"/>
      <c r="QXB3" s="69"/>
      <c r="QXC3" s="69"/>
      <c r="QXD3" s="69"/>
      <c r="QXE3" s="69"/>
      <c r="QXF3" s="69"/>
      <c r="QXG3" s="69"/>
      <c r="QXH3" s="69"/>
      <c r="QXI3" s="69"/>
      <c r="QXJ3" s="69"/>
      <c r="QXK3" s="69"/>
      <c r="QXL3" s="69"/>
      <c r="QXM3" s="69"/>
      <c r="QXN3" s="69"/>
      <c r="QXO3" s="69"/>
      <c r="QXP3" s="69"/>
      <c r="QXQ3" s="69"/>
      <c r="QXR3" s="69"/>
      <c r="QXS3" s="69"/>
      <c r="QXT3" s="69"/>
      <c r="QXU3" s="69"/>
      <c r="QXV3" s="69"/>
      <c r="QXW3" s="69"/>
      <c r="QXX3" s="69"/>
      <c r="QXY3" s="69"/>
      <c r="QXZ3" s="69"/>
      <c r="QYA3" s="69"/>
      <c r="QYB3" s="69"/>
      <c r="QYC3" s="69"/>
      <c r="QYD3" s="69"/>
      <c r="QYE3" s="69"/>
      <c r="QYF3" s="69"/>
      <c r="QYG3" s="69"/>
      <c r="QYH3" s="69"/>
      <c r="QYI3" s="69"/>
      <c r="QYJ3" s="69"/>
      <c r="QYK3" s="69"/>
      <c r="QYL3" s="69"/>
      <c r="QYM3" s="69"/>
      <c r="QYN3" s="69"/>
      <c r="QYO3" s="69"/>
      <c r="QYP3" s="69"/>
      <c r="QYQ3" s="69"/>
      <c r="QYR3" s="69"/>
      <c r="QYS3" s="69"/>
      <c r="QYT3" s="69"/>
      <c r="QYU3" s="69"/>
      <c r="QYV3" s="69"/>
      <c r="QYW3" s="69"/>
      <c r="QYX3" s="69"/>
      <c r="QYY3" s="69"/>
      <c r="QYZ3" s="69"/>
      <c r="QZA3" s="69"/>
      <c r="QZB3" s="69"/>
      <c r="QZC3" s="69"/>
      <c r="QZD3" s="69"/>
      <c r="QZE3" s="69"/>
      <c r="QZF3" s="69"/>
      <c r="QZG3" s="69"/>
      <c r="QZH3" s="69"/>
      <c r="QZI3" s="69"/>
      <c r="QZJ3" s="69"/>
      <c r="QZK3" s="69"/>
      <c r="QZL3" s="69"/>
      <c r="QZM3" s="69"/>
      <c r="QZN3" s="69"/>
      <c r="QZO3" s="69"/>
      <c r="QZP3" s="69"/>
      <c r="QZQ3" s="69"/>
      <c r="QZR3" s="69"/>
      <c r="QZS3" s="69"/>
      <c r="QZT3" s="69"/>
      <c r="QZU3" s="69"/>
      <c r="QZV3" s="69"/>
      <c r="QZW3" s="69"/>
      <c r="QZX3" s="69"/>
      <c r="QZY3" s="69"/>
      <c r="QZZ3" s="69"/>
      <c r="RAA3" s="69"/>
      <c r="RAB3" s="69"/>
      <c r="RAC3" s="69"/>
      <c r="RAD3" s="69"/>
      <c r="RAE3" s="69"/>
      <c r="RAF3" s="69"/>
      <c r="RAG3" s="69"/>
      <c r="RAH3" s="69"/>
      <c r="RAI3" s="69"/>
      <c r="RAJ3" s="69"/>
      <c r="RAK3" s="69"/>
      <c r="RAL3" s="69"/>
      <c r="RAM3" s="69"/>
      <c r="RAN3" s="69"/>
      <c r="RAO3" s="69"/>
      <c r="RAP3" s="69"/>
      <c r="RAQ3" s="69"/>
      <c r="RAR3" s="69"/>
      <c r="RAS3" s="69"/>
      <c r="RAT3" s="69"/>
      <c r="RAU3" s="69"/>
      <c r="RAV3" s="69"/>
      <c r="RAW3" s="69"/>
      <c r="RAX3" s="69"/>
      <c r="RAY3" s="69"/>
      <c r="RAZ3" s="69"/>
      <c r="RBA3" s="69"/>
      <c r="RBB3" s="69"/>
      <c r="RBC3" s="69"/>
      <c r="RBD3" s="69"/>
      <c r="RBE3" s="69"/>
      <c r="RBF3" s="69"/>
      <c r="RBG3" s="69"/>
      <c r="RBH3" s="69"/>
      <c r="RBI3" s="69"/>
      <c r="RBJ3" s="69"/>
      <c r="RBK3" s="69"/>
      <c r="RBL3" s="69"/>
      <c r="RBM3" s="69"/>
      <c r="RBN3" s="69"/>
      <c r="RBO3" s="69"/>
      <c r="RBP3" s="69"/>
      <c r="RBQ3" s="69"/>
      <c r="RBR3" s="69"/>
      <c r="RBS3" s="69"/>
      <c r="RBT3" s="69"/>
      <c r="RBU3" s="69"/>
      <c r="RBV3" s="69"/>
      <c r="RBW3" s="69"/>
      <c r="RBX3" s="69"/>
      <c r="RBY3" s="69"/>
      <c r="RBZ3" s="69"/>
      <c r="RCA3" s="69"/>
      <c r="RCB3" s="69"/>
      <c r="RCC3" s="69"/>
      <c r="RCD3" s="69"/>
      <c r="RCE3" s="69"/>
      <c r="RCF3" s="69"/>
      <c r="RCG3" s="69"/>
      <c r="RCH3" s="69"/>
      <c r="RCI3" s="69"/>
      <c r="RCJ3" s="69"/>
      <c r="RCK3" s="69"/>
      <c r="RCL3" s="69"/>
      <c r="RCM3" s="69"/>
      <c r="RCN3" s="69"/>
      <c r="RCO3" s="69"/>
      <c r="RCP3" s="69"/>
      <c r="RCQ3" s="69"/>
      <c r="RCR3" s="69"/>
      <c r="RCS3" s="69"/>
      <c r="RCT3" s="69"/>
      <c r="RCU3" s="69"/>
      <c r="RCV3" s="69"/>
      <c r="RCW3" s="69"/>
      <c r="RCX3" s="69"/>
      <c r="RCY3" s="69"/>
      <c r="RCZ3" s="69"/>
      <c r="RDA3" s="69"/>
      <c r="RDB3" s="69"/>
      <c r="RDC3" s="69"/>
      <c r="RDD3" s="69"/>
      <c r="RDE3" s="69"/>
      <c r="RDF3" s="69"/>
      <c r="RDG3" s="69"/>
      <c r="RDH3" s="69"/>
      <c r="RDI3" s="69"/>
      <c r="RDJ3" s="69"/>
      <c r="RDK3" s="69"/>
      <c r="RDL3" s="69"/>
      <c r="RDM3" s="69"/>
      <c r="RDN3" s="69"/>
      <c r="RDO3" s="69"/>
      <c r="RDP3" s="69"/>
      <c r="RDQ3" s="69"/>
      <c r="RDR3" s="69"/>
      <c r="RDS3" s="69"/>
      <c r="RDT3" s="69"/>
      <c r="RDU3" s="69"/>
      <c r="RDV3" s="69"/>
      <c r="RDW3" s="69"/>
      <c r="RDX3" s="69"/>
      <c r="RDY3" s="69"/>
      <c r="RDZ3" s="69"/>
      <c r="REA3" s="69"/>
      <c r="REB3" s="69"/>
      <c r="REC3" s="69"/>
      <c r="RED3" s="69"/>
      <c r="REE3" s="69"/>
      <c r="REF3" s="69"/>
      <c r="REG3" s="69"/>
      <c r="REH3" s="69"/>
      <c r="REI3" s="69"/>
      <c r="REJ3" s="69"/>
      <c r="REK3" s="69"/>
      <c r="REL3" s="69"/>
      <c r="REM3" s="69"/>
      <c r="REN3" s="69"/>
      <c r="REO3" s="69"/>
      <c r="REP3" s="69"/>
      <c r="REQ3" s="69"/>
      <c r="RER3" s="69"/>
      <c r="RES3" s="69"/>
      <c r="RET3" s="69"/>
      <c r="REU3" s="69"/>
      <c r="REV3" s="69"/>
      <c r="REW3" s="69"/>
      <c r="REX3" s="69"/>
      <c r="REY3" s="69"/>
      <c r="REZ3" s="69"/>
      <c r="RFA3" s="69"/>
      <c r="RFB3" s="69"/>
      <c r="RFC3" s="69"/>
      <c r="RFD3" s="69"/>
      <c r="RFE3" s="69"/>
      <c r="RFF3" s="69"/>
      <c r="RFG3" s="69"/>
      <c r="RFH3" s="69"/>
      <c r="RFI3" s="69"/>
      <c r="RFJ3" s="69"/>
      <c r="RFK3" s="69"/>
      <c r="RFL3" s="69"/>
      <c r="RFM3" s="69"/>
      <c r="RFN3" s="69"/>
      <c r="RFO3" s="69"/>
      <c r="RFP3" s="69"/>
      <c r="RFQ3" s="69"/>
      <c r="RFR3" s="69"/>
      <c r="RFS3" s="69"/>
      <c r="RFT3" s="69"/>
      <c r="RFU3" s="69"/>
      <c r="RFV3" s="69"/>
      <c r="RFW3" s="69"/>
      <c r="RFX3" s="69"/>
      <c r="RFY3" s="69"/>
      <c r="RFZ3" s="69"/>
      <c r="RGA3" s="69"/>
      <c r="RGB3" s="69"/>
      <c r="RGC3" s="69"/>
      <c r="RGD3" s="69"/>
      <c r="RGE3" s="69"/>
      <c r="RGF3" s="69"/>
      <c r="RGG3" s="69"/>
      <c r="RGH3" s="69"/>
      <c r="RGI3" s="69"/>
      <c r="RGJ3" s="69"/>
      <c r="RGK3" s="69"/>
      <c r="RGL3" s="69"/>
      <c r="RGM3" s="69"/>
      <c r="RGN3" s="69"/>
      <c r="RGO3" s="69"/>
      <c r="RGP3" s="69"/>
      <c r="RGQ3" s="69"/>
      <c r="RGR3" s="69"/>
      <c r="RGS3" s="69"/>
      <c r="RGT3" s="69"/>
      <c r="RGU3" s="69"/>
      <c r="RGV3" s="69"/>
      <c r="RGW3" s="69"/>
      <c r="RGX3" s="69"/>
      <c r="RGY3" s="69"/>
      <c r="RGZ3" s="69"/>
      <c r="RHA3" s="69"/>
      <c r="RHB3" s="69"/>
      <c r="RHC3" s="69"/>
      <c r="RHD3" s="69"/>
      <c r="RHE3" s="69"/>
      <c r="RHF3" s="69"/>
      <c r="RHG3" s="69"/>
      <c r="RHH3" s="69"/>
      <c r="RHI3" s="69"/>
      <c r="RHJ3" s="69"/>
      <c r="RHK3" s="69"/>
      <c r="RHL3" s="69"/>
      <c r="RHM3" s="69"/>
      <c r="RHN3" s="69"/>
      <c r="RHO3" s="69"/>
      <c r="RHP3" s="69"/>
      <c r="RHQ3" s="69"/>
      <c r="RHR3" s="69"/>
      <c r="RHS3" s="69"/>
      <c r="RHT3" s="69"/>
      <c r="RHU3" s="69"/>
      <c r="RHV3" s="69"/>
      <c r="RHW3" s="69"/>
      <c r="RHX3" s="69"/>
      <c r="RHY3" s="69"/>
      <c r="RHZ3" s="69"/>
      <c r="RIA3" s="69"/>
      <c r="RIB3" s="69"/>
      <c r="RIC3" s="69"/>
      <c r="RID3" s="69"/>
      <c r="RIE3" s="69"/>
      <c r="RIF3" s="69"/>
      <c r="RIG3" s="69"/>
      <c r="RIH3" s="69"/>
      <c r="RII3" s="69"/>
      <c r="RIJ3" s="69"/>
      <c r="RIK3" s="69"/>
      <c r="RIL3" s="69"/>
      <c r="RIM3" s="69"/>
      <c r="RIN3" s="69"/>
      <c r="RIO3" s="69"/>
      <c r="RIP3" s="69"/>
      <c r="RIQ3" s="69"/>
      <c r="RIR3" s="69"/>
      <c r="RIS3" s="69"/>
      <c r="RIT3" s="69"/>
      <c r="RIU3" s="69"/>
      <c r="RIV3" s="69"/>
      <c r="RIW3" s="69"/>
      <c r="RIX3" s="69"/>
      <c r="RIY3" s="69"/>
      <c r="RIZ3" s="69"/>
      <c r="RJA3" s="69"/>
      <c r="RJB3" s="69"/>
      <c r="RJC3" s="69"/>
      <c r="RJD3" s="69"/>
      <c r="RJE3" s="69"/>
      <c r="RJF3" s="69"/>
      <c r="RJG3" s="69"/>
      <c r="RJH3" s="69"/>
      <c r="RJI3" s="69"/>
      <c r="RJJ3" s="69"/>
      <c r="RJK3" s="69"/>
      <c r="RJL3" s="69"/>
      <c r="RJM3" s="69"/>
      <c r="RJN3" s="69"/>
      <c r="RJO3" s="69"/>
      <c r="RJP3" s="69"/>
      <c r="RJQ3" s="69"/>
      <c r="RJR3" s="69"/>
      <c r="RJS3" s="69"/>
      <c r="RJT3" s="69"/>
      <c r="RJU3" s="69"/>
      <c r="RJV3" s="69"/>
      <c r="RJW3" s="69"/>
      <c r="RJX3" s="69"/>
      <c r="RJY3" s="69"/>
      <c r="RJZ3" s="69"/>
      <c r="RKA3" s="69"/>
      <c r="RKB3" s="69"/>
      <c r="RKC3" s="69"/>
      <c r="RKD3" s="69"/>
      <c r="RKE3" s="69"/>
      <c r="RKF3" s="69"/>
      <c r="RKG3" s="69"/>
      <c r="RKH3" s="69"/>
      <c r="RKI3" s="69"/>
      <c r="RKJ3" s="69"/>
      <c r="RKK3" s="69"/>
      <c r="RKL3" s="69"/>
      <c r="RKM3" s="69"/>
      <c r="RKN3" s="69"/>
      <c r="RKO3" s="69"/>
      <c r="RKP3" s="69"/>
      <c r="RKQ3" s="69"/>
      <c r="RKR3" s="69"/>
      <c r="RKS3" s="69"/>
      <c r="RKT3" s="69"/>
      <c r="RKU3" s="69"/>
      <c r="RKV3" s="69"/>
      <c r="RKW3" s="69"/>
      <c r="RKX3" s="69"/>
      <c r="RKY3" s="69"/>
      <c r="RKZ3" s="69"/>
      <c r="RLA3" s="69"/>
      <c r="RLB3" s="69"/>
      <c r="RLC3" s="69"/>
      <c r="RLD3" s="69"/>
      <c r="RLE3" s="69"/>
      <c r="RLF3" s="69"/>
      <c r="RLG3" s="69"/>
      <c r="RLH3" s="69"/>
      <c r="RLI3" s="69"/>
      <c r="RLJ3" s="69"/>
      <c r="RLK3" s="69"/>
      <c r="RLL3" s="69"/>
      <c r="RLM3" s="69"/>
      <c r="RLN3" s="69"/>
      <c r="RLO3" s="69"/>
      <c r="RLP3" s="69"/>
      <c r="RLQ3" s="69"/>
      <c r="RLR3" s="69"/>
      <c r="RLS3" s="69"/>
      <c r="RLT3" s="69"/>
      <c r="RLU3" s="69"/>
      <c r="RLV3" s="69"/>
      <c r="RLW3" s="69"/>
      <c r="RLX3" s="69"/>
      <c r="RLY3" s="69"/>
      <c r="RLZ3" s="69"/>
      <c r="RMA3" s="69"/>
      <c r="RMB3" s="69"/>
      <c r="RMC3" s="69"/>
      <c r="RMD3" s="69"/>
      <c r="RME3" s="69"/>
      <c r="RMF3" s="69"/>
      <c r="RMG3" s="69"/>
      <c r="RMH3" s="69"/>
      <c r="RMI3" s="69"/>
      <c r="RMJ3" s="69"/>
      <c r="RMK3" s="69"/>
      <c r="RML3" s="69"/>
      <c r="RMM3" s="69"/>
      <c r="RMN3" s="69"/>
      <c r="RMO3" s="69"/>
      <c r="RMP3" s="69"/>
      <c r="RMQ3" s="69"/>
      <c r="RMR3" s="69"/>
      <c r="RMS3" s="69"/>
      <c r="RMT3" s="69"/>
      <c r="RMU3" s="69"/>
      <c r="RMV3" s="69"/>
      <c r="RMW3" s="69"/>
      <c r="RMX3" s="69"/>
      <c r="RMY3" s="69"/>
      <c r="RMZ3" s="69"/>
      <c r="RNA3" s="69"/>
      <c r="RNB3" s="69"/>
      <c r="RNC3" s="69"/>
      <c r="RND3" s="69"/>
      <c r="RNE3" s="69"/>
      <c r="RNF3" s="69"/>
      <c r="RNG3" s="69"/>
      <c r="RNH3" s="69"/>
      <c r="RNI3" s="69"/>
      <c r="RNJ3" s="69"/>
      <c r="RNK3" s="69"/>
      <c r="RNL3" s="69"/>
      <c r="RNM3" s="69"/>
      <c r="RNN3" s="69"/>
      <c r="RNO3" s="69"/>
      <c r="RNP3" s="69"/>
      <c r="RNQ3" s="69"/>
      <c r="RNR3" s="69"/>
      <c r="RNS3" s="69"/>
      <c r="RNT3" s="69"/>
      <c r="RNU3" s="69"/>
      <c r="RNV3" s="69"/>
      <c r="RNW3" s="69"/>
      <c r="RNX3" s="69"/>
      <c r="RNY3" s="69"/>
      <c r="RNZ3" s="69"/>
      <c r="ROA3" s="69"/>
      <c r="ROB3" s="69"/>
      <c r="ROC3" s="69"/>
      <c r="ROD3" s="69"/>
      <c r="ROE3" s="69"/>
      <c r="ROF3" s="69"/>
      <c r="ROG3" s="69"/>
      <c r="ROH3" s="69"/>
      <c r="ROI3" s="69"/>
      <c r="ROJ3" s="69"/>
      <c r="ROK3" s="69"/>
      <c r="ROL3" s="69"/>
      <c r="ROM3" s="69"/>
      <c r="RON3" s="69"/>
      <c r="ROO3" s="69"/>
      <c r="ROP3" s="69"/>
      <c r="ROQ3" s="69"/>
      <c r="ROR3" s="69"/>
      <c r="ROS3" s="69"/>
      <c r="ROT3" s="69"/>
      <c r="ROU3" s="69"/>
      <c r="ROV3" s="69"/>
      <c r="ROW3" s="69"/>
      <c r="ROX3" s="69"/>
      <c r="ROY3" s="69"/>
      <c r="ROZ3" s="69"/>
      <c r="RPA3" s="69"/>
      <c r="RPB3" s="69"/>
      <c r="RPC3" s="69"/>
      <c r="RPD3" s="69"/>
      <c r="RPE3" s="69"/>
      <c r="RPF3" s="69"/>
      <c r="RPG3" s="69"/>
      <c r="RPH3" s="69"/>
      <c r="RPI3" s="69"/>
      <c r="RPJ3" s="69"/>
      <c r="RPK3" s="69"/>
      <c r="RPL3" s="69"/>
      <c r="RPM3" s="69"/>
      <c r="RPN3" s="69"/>
      <c r="RPO3" s="69"/>
      <c r="RPP3" s="69"/>
      <c r="RPQ3" s="69"/>
      <c r="RPR3" s="69"/>
      <c r="RPS3" s="69"/>
      <c r="RPT3" s="69"/>
      <c r="RPU3" s="69"/>
      <c r="RPV3" s="69"/>
      <c r="RPW3" s="69"/>
      <c r="RPX3" s="69"/>
      <c r="RPY3" s="69"/>
      <c r="RPZ3" s="69"/>
      <c r="RQA3" s="69"/>
      <c r="RQB3" s="69"/>
      <c r="RQC3" s="69"/>
      <c r="RQD3" s="69"/>
      <c r="RQE3" s="69"/>
      <c r="RQF3" s="69"/>
      <c r="RQG3" s="69"/>
      <c r="RQH3" s="69"/>
      <c r="RQI3" s="69"/>
      <c r="RQJ3" s="69"/>
      <c r="RQK3" s="69"/>
      <c r="RQL3" s="69"/>
      <c r="RQM3" s="69"/>
      <c r="RQN3" s="69"/>
      <c r="RQO3" s="69"/>
      <c r="RQP3" s="69"/>
      <c r="RQQ3" s="69"/>
      <c r="RQR3" s="69"/>
      <c r="RQS3" s="69"/>
      <c r="RQT3" s="69"/>
      <c r="RQU3" s="69"/>
      <c r="RQV3" s="69"/>
      <c r="RQW3" s="69"/>
      <c r="RQX3" s="69"/>
      <c r="RQY3" s="69"/>
      <c r="RQZ3" s="69"/>
      <c r="RRA3" s="69"/>
      <c r="RRB3" s="69"/>
      <c r="RRC3" s="69"/>
      <c r="RRD3" s="69"/>
      <c r="RRE3" s="69"/>
      <c r="RRF3" s="69"/>
      <c r="RRG3" s="69"/>
      <c r="RRH3" s="69"/>
      <c r="RRI3" s="69"/>
      <c r="RRJ3" s="69"/>
      <c r="RRK3" s="69"/>
      <c r="RRL3" s="69"/>
      <c r="RRM3" s="69"/>
      <c r="RRN3" s="69"/>
      <c r="RRO3" s="69"/>
      <c r="RRP3" s="69"/>
      <c r="RRQ3" s="69"/>
      <c r="RRR3" s="69"/>
      <c r="RRS3" s="69"/>
      <c r="RRT3" s="69"/>
      <c r="RRU3" s="69"/>
      <c r="RRV3" s="69"/>
      <c r="RRW3" s="69"/>
      <c r="RRX3" s="69"/>
      <c r="RRY3" s="69"/>
      <c r="RRZ3" s="69"/>
      <c r="RSA3" s="69"/>
      <c r="RSB3" s="69"/>
      <c r="RSC3" s="69"/>
      <c r="RSD3" s="69"/>
      <c r="RSE3" s="69"/>
      <c r="RSF3" s="69"/>
      <c r="RSG3" s="69"/>
      <c r="RSH3" s="69"/>
      <c r="RSI3" s="69"/>
      <c r="RSJ3" s="69"/>
      <c r="RSK3" s="69"/>
      <c r="RSL3" s="69"/>
      <c r="RSM3" s="69"/>
      <c r="RSN3" s="69"/>
      <c r="RSO3" s="69"/>
      <c r="RSP3" s="69"/>
      <c r="RSQ3" s="69"/>
      <c r="RSR3" s="69"/>
      <c r="RSS3" s="69"/>
      <c r="RST3" s="69"/>
      <c r="RSU3" s="69"/>
      <c r="RSV3" s="69"/>
      <c r="RSW3" s="69"/>
      <c r="RSX3" s="69"/>
      <c r="RSY3" s="69"/>
      <c r="RSZ3" s="69"/>
      <c r="RTA3" s="69"/>
      <c r="RTB3" s="69"/>
      <c r="RTC3" s="69"/>
      <c r="RTD3" s="69"/>
      <c r="RTE3" s="69"/>
      <c r="RTF3" s="69"/>
      <c r="RTG3" s="69"/>
      <c r="RTH3" s="69"/>
      <c r="RTI3" s="69"/>
      <c r="RTJ3" s="69"/>
      <c r="RTK3" s="69"/>
      <c r="RTL3" s="69"/>
      <c r="RTM3" s="69"/>
      <c r="RTN3" s="69"/>
      <c r="RTO3" s="69"/>
      <c r="RTP3" s="69"/>
      <c r="RTQ3" s="69"/>
      <c r="RTR3" s="69"/>
      <c r="RTS3" s="69"/>
      <c r="RTT3" s="69"/>
      <c r="RTU3" s="69"/>
      <c r="RTV3" s="69"/>
      <c r="RTW3" s="69"/>
      <c r="RTX3" s="69"/>
      <c r="RTY3" s="69"/>
      <c r="RTZ3" s="69"/>
      <c r="RUA3" s="69"/>
      <c r="RUB3" s="69"/>
      <c r="RUC3" s="69"/>
      <c r="RUD3" s="69"/>
      <c r="RUE3" s="69"/>
      <c r="RUF3" s="69"/>
      <c r="RUG3" s="69"/>
      <c r="RUH3" s="69"/>
      <c r="RUI3" s="69"/>
      <c r="RUJ3" s="69"/>
      <c r="RUK3" s="69"/>
      <c r="RUL3" s="69"/>
      <c r="RUM3" s="69"/>
      <c r="RUN3" s="69"/>
      <c r="RUO3" s="69"/>
      <c r="RUP3" s="69"/>
      <c r="RUQ3" s="69"/>
      <c r="RUR3" s="69"/>
      <c r="RUS3" s="69"/>
      <c r="RUT3" s="69"/>
      <c r="RUU3" s="69"/>
      <c r="RUV3" s="69"/>
      <c r="RUW3" s="69"/>
      <c r="RUX3" s="69"/>
      <c r="RUY3" s="69"/>
      <c r="RUZ3" s="69"/>
      <c r="RVA3" s="69"/>
      <c r="RVB3" s="69"/>
      <c r="RVC3" s="69"/>
      <c r="RVD3" s="69"/>
      <c r="RVE3" s="69"/>
      <c r="RVF3" s="69"/>
      <c r="RVG3" s="69"/>
      <c r="RVH3" s="69"/>
      <c r="RVI3" s="69"/>
      <c r="RVJ3" s="69"/>
      <c r="RVK3" s="69"/>
      <c r="RVL3" s="69"/>
      <c r="RVM3" s="69"/>
      <c r="RVN3" s="69"/>
      <c r="RVO3" s="69"/>
      <c r="RVP3" s="69"/>
      <c r="RVQ3" s="69"/>
      <c r="RVR3" s="69"/>
      <c r="RVS3" s="69"/>
      <c r="RVT3" s="69"/>
      <c r="RVU3" s="69"/>
      <c r="RVV3" s="69"/>
      <c r="RVW3" s="69"/>
      <c r="RVX3" s="69"/>
      <c r="RVY3" s="69"/>
      <c r="RVZ3" s="69"/>
      <c r="RWA3" s="69"/>
      <c r="RWB3" s="69"/>
      <c r="RWC3" s="69"/>
      <c r="RWD3" s="69"/>
      <c r="RWE3" s="69"/>
      <c r="RWF3" s="69"/>
      <c r="RWG3" s="69"/>
      <c r="RWH3" s="69"/>
      <c r="RWI3" s="69"/>
      <c r="RWJ3" s="69"/>
      <c r="RWK3" s="69"/>
      <c r="RWL3" s="69"/>
      <c r="RWM3" s="69"/>
      <c r="RWN3" s="69"/>
      <c r="RWO3" s="69"/>
      <c r="RWP3" s="69"/>
      <c r="RWQ3" s="69"/>
      <c r="RWR3" s="69"/>
      <c r="RWS3" s="69"/>
      <c r="RWT3" s="69"/>
      <c r="RWU3" s="69"/>
      <c r="RWV3" s="69"/>
      <c r="RWW3" s="69"/>
      <c r="RWX3" s="69"/>
      <c r="RWY3" s="69"/>
      <c r="RWZ3" s="69"/>
      <c r="RXA3" s="69"/>
      <c r="RXB3" s="69"/>
      <c r="RXC3" s="69"/>
      <c r="RXD3" s="69"/>
      <c r="RXE3" s="69"/>
      <c r="RXF3" s="69"/>
      <c r="RXG3" s="69"/>
      <c r="RXH3" s="69"/>
      <c r="RXI3" s="69"/>
      <c r="RXJ3" s="69"/>
      <c r="RXK3" s="69"/>
      <c r="RXL3" s="69"/>
      <c r="RXM3" s="69"/>
      <c r="RXN3" s="69"/>
      <c r="RXO3" s="69"/>
      <c r="RXP3" s="69"/>
      <c r="RXQ3" s="69"/>
      <c r="RXR3" s="69"/>
      <c r="RXS3" s="69"/>
      <c r="RXT3" s="69"/>
      <c r="RXU3" s="69"/>
      <c r="RXV3" s="69"/>
      <c r="RXW3" s="69"/>
      <c r="RXX3" s="69"/>
      <c r="RXY3" s="69"/>
      <c r="RXZ3" s="69"/>
      <c r="RYA3" s="69"/>
      <c r="RYB3" s="69"/>
      <c r="RYC3" s="69"/>
      <c r="RYD3" s="69"/>
      <c r="RYE3" s="69"/>
      <c r="RYF3" s="69"/>
      <c r="RYG3" s="69"/>
      <c r="RYH3" s="69"/>
      <c r="RYI3" s="69"/>
      <c r="RYJ3" s="69"/>
      <c r="RYK3" s="69"/>
      <c r="RYL3" s="69"/>
      <c r="RYM3" s="69"/>
      <c r="RYN3" s="69"/>
      <c r="RYO3" s="69"/>
      <c r="RYP3" s="69"/>
      <c r="RYQ3" s="69"/>
      <c r="RYR3" s="69"/>
      <c r="RYS3" s="69"/>
      <c r="RYT3" s="69"/>
      <c r="RYU3" s="69"/>
      <c r="RYV3" s="69"/>
      <c r="RYW3" s="69"/>
      <c r="RYX3" s="69"/>
      <c r="RYY3" s="69"/>
      <c r="RYZ3" s="69"/>
      <c r="RZA3" s="69"/>
      <c r="RZB3" s="69"/>
      <c r="RZC3" s="69"/>
      <c r="RZD3" s="69"/>
      <c r="RZE3" s="69"/>
      <c r="RZF3" s="69"/>
      <c r="RZG3" s="69"/>
      <c r="RZH3" s="69"/>
      <c r="RZI3" s="69"/>
      <c r="RZJ3" s="69"/>
      <c r="RZK3" s="69"/>
      <c r="RZL3" s="69"/>
      <c r="RZM3" s="69"/>
      <c r="RZN3" s="69"/>
      <c r="RZO3" s="69"/>
      <c r="RZP3" s="69"/>
      <c r="RZQ3" s="69"/>
      <c r="RZR3" s="69"/>
      <c r="RZS3" s="69"/>
      <c r="RZT3" s="69"/>
      <c r="RZU3" s="69"/>
      <c r="RZV3" s="69"/>
      <c r="RZW3" s="69"/>
      <c r="RZX3" s="69"/>
      <c r="RZY3" s="69"/>
      <c r="RZZ3" s="69"/>
      <c r="SAA3" s="69"/>
      <c r="SAB3" s="69"/>
      <c r="SAC3" s="69"/>
      <c r="SAD3" s="69"/>
      <c r="SAE3" s="69"/>
      <c r="SAF3" s="69"/>
      <c r="SAG3" s="69"/>
      <c r="SAH3" s="69"/>
      <c r="SAI3" s="69"/>
      <c r="SAJ3" s="69"/>
      <c r="SAK3" s="69"/>
      <c r="SAL3" s="69"/>
      <c r="SAM3" s="69"/>
      <c r="SAN3" s="69"/>
      <c r="SAO3" s="69"/>
      <c r="SAP3" s="69"/>
      <c r="SAQ3" s="69"/>
      <c r="SAR3" s="69"/>
      <c r="SAS3" s="69"/>
      <c r="SAT3" s="69"/>
      <c r="SAU3" s="69"/>
      <c r="SAV3" s="69"/>
      <c r="SAW3" s="69"/>
      <c r="SAX3" s="69"/>
      <c r="SAY3" s="69"/>
      <c r="SAZ3" s="69"/>
      <c r="SBA3" s="69"/>
      <c r="SBB3" s="69"/>
      <c r="SBC3" s="69"/>
      <c r="SBD3" s="69"/>
      <c r="SBE3" s="69"/>
      <c r="SBF3" s="69"/>
      <c r="SBG3" s="69"/>
      <c r="SBH3" s="69"/>
      <c r="SBI3" s="69"/>
      <c r="SBJ3" s="69"/>
      <c r="SBK3" s="69"/>
      <c r="SBL3" s="69"/>
      <c r="SBM3" s="69"/>
      <c r="SBN3" s="69"/>
      <c r="SBO3" s="69"/>
      <c r="SBP3" s="69"/>
      <c r="SBQ3" s="69"/>
      <c r="SBR3" s="69"/>
      <c r="SBS3" s="69"/>
      <c r="SBT3" s="69"/>
      <c r="SBU3" s="69"/>
      <c r="SBV3" s="69"/>
      <c r="SBW3" s="69"/>
      <c r="SBX3" s="69"/>
      <c r="SBY3" s="69"/>
      <c r="SBZ3" s="69"/>
      <c r="SCA3" s="69"/>
      <c r="SCB3" s="69"/>
      <c r="SCC3" s="69"/>
      <c r="SCD3" s="69"/>
      <c r="SCE3" s="69"/>
      <c r="SCF3" s="69"/>
      <c r="SCG3" s="69"/>
      <c r="SCH3" s="69"/>
      <c r="SCI3" s="69"/>
      <c r="SCJ3" s="69"/>
      <c r="SCK3" s="69"/>
      <c r="SCL3" s="69"/>
      <c r="SCM3" s="69"/>
      <c r="SCN3" s="69"/>
      <c r="SCO3" s="69"/>
      <c r="SCP3" s="69"/>
      <c r="SCQ3" s="69"/>
      <c r="SCR3" s="69"/>
      <c r="SCS3" s="69"/>
      <c r="SCT3" s="69"/>
      <c r="SCU3" s="69"/>
      <c r="SCV3" s="69"/>
      <c r="SCW3" s="69"/>
      <c r="SCX3" s="69"/>
      <c r="SCY3" s="69"/>
      <c r="SCZ3" s="69"/>
      <c r="SDA3" s="69"/>
      <c r="SDB3" s="69"/>
      <c r="SDC3" s="69"/>
      <c r="SDD3" s="69"/>
      <c r="SDE3" s="69"/>
      <c r="SDF3" s="69"/>
      <c r="SDG3" s="69"/>
      <c r="SDH3" s="69"/>
      <c r="SDI3" s="69"/>
      <c r="SDJ3" s="69"/>
      <c r="SDK3" s="69"/>
      <c r="SDL3" s="69"/>
      <c r="SDM3" s="69"/>
      <c r="SDN3" s="69"/>
      <c r="SDO3" s="69"/>
      <c r="SDP3" s="69"/>
      <c r="SDQ3" s="69"/>
      <c r="SDR3" s="69"/>
      <c r="SDS3" s="69"/>
      <c r="SDT3" s="69"/>
      <c r="SDU3" s="69"/>
      <c r="SDV3" s="69"/>
      <c r="SDW3" s="69"/>
      <c r="SDX3" s="69"/>
      <c r="SDY3" s="69"/>
      <c r="SDZ3" s="69"/>
      <c r="SEA3" s="69"/>
      <c r="SEB3" s="69"/>
      <c r="SEC3" s="69"/>
      <c r="SED3" s="69"/>
      <c r="SEE3" s="69"/>
      <c r="SEF3" s="69"/>
      <c r="SEG3" s="69"/>
      <c r="SEH3" s="69"/>
      <c r="SEI3" s="69"/>
      <c r="SEJ3" s="69"/>
      <c r="SEK3" s="69"/>
      <c r="SEL3" s="69"/>
      <c r="SEM3" s="69"/>
      <c r="SEN3" s="69"/>
      <c r="SEO3" s="69"/>
      <c r="SEP3" s="69"/>
      <c r="SEQ3" s="69"/>
      <c r="SER3" s="69"/>
      <c r="SES3" s="69"/>
      <c r="SET3" s="69"/>
      <c r="SEU3" s="69"/>
      <c r="SEV3" s="69"/>
      <c r="SEW3" s="69"/>
      <c r="SEX3" s="69"/>
      <c r="SEY3" s="69"/>
      <c r="SEZ3" s="69"/>
      <c r="SFA3" s="69"/>
      <c r="SFB3" s="69"/>
      <c r="SFC3" s="69"/>
      <c r="SFD3" s="69"/>
      <c r="SFE3" s="69"/>
      <c r="SFF3" s="69"/>
      <c r="SFG3" s="69"/>
      <c r="SFH3" s="69"/>
      <c r="SFI3" s="69"/>
      <c r="SFJ3" s="69"/>
      <c r="SFK3" s="69"/>
      <c r="SFL3" s="69"/>
      <c r="SFM3" s="69"/>
      <c r="SFN3" s="69"/>
      <c r="SFO3" s="69"/>
      <c r="SFP3" s="69"/>
      <c r="SFQ3" s="69"/>
      <c r="SFR3" s="69"/>
      <c r="SFS3" s="69"/>
      <c r="SFT3" s="69"/>
      <c r="SFU3" s="69"/>
      <c r="SFV3" s="69"/>
      <c r="SFW3" s="69"/>
      <c r="SFX3" s="69"/>
      <c r="SFY3" s="69"/>
      <c r="SFZ3" s="69"/>
      <c r="SGA3" s="69"/>
      <c r="SGB3" s="69"/>
      <c r="SGC3" s="69"/>
      <c r="SGD3" s="69"/>
      <c r="SGE3" s="69"/>
      <c r="SGF3" s="69"/>
      <c r="SGG3" s="69"/>
      <c r="SGH3" s="69"/>
      <c r="SGI3" s="69"/>
      <c r="SGJ3" s="69"/>
      <c r="SGK3" s="69"/>
      <c r="SGL3" s="69"/>
      <c r="SGM3" s="69"/>
      <c r="SGN3" s="69"/>
      <c r="SGO3" s="69"/>
      <c r="SGP3" s="69"/>
      <c r="SGQ3" s="69"/>
      <c r="SGR3" s="69"/>
      <c r="SGS3" s="69"/>
      <c r="SGT3" s="69"/>
      <c r="SGU3" s="69"/>
      <c r="SGV3" s="69"/>
      <c r="SGW3" s="69"/>
      <c r="SGX3" s="69"/>
      <c r="SGY3" s="69"/>
      <c r="SGZ3" s="69"/>
      <c r="SHA3" s="69"/>
      <c r="SHB3" s="69"/>
      <c r="SHC3" s="69"/>
      <c r="SHD3" s="69"/>
      <c r="SHE3" s="69"/>
      <c r="SHF3" s="69"/>
      <c r="SHG3" s="69"/>
      <c r="SHH3" s="69"/>
      <c r="SHI3" s="69"/>
      <c r="SHJ3" s="69"/>
      <c r="SHK3" s="69"/>
      <c r="SHL3" s="69"/>
      <c r="SHM3" s="69"/>
      <c r="SHN3" s="69"/>
      <c r="SHO3" s="69"/>
      <c r="SHP3" s="69"/>
      <c r="SHQ3" s="69"/>
      <c r="SHR3" s="69"/>
      <c r="SHS3" s="69"/>
      <c r="SHT3" s="69"/>
      <c r="SHU3" s="69"/>
      <c r="SHV3" s="69"/>
      <c r="SHW3" s="69"/>
      <c r="SHX3" s="69"/>
      <c r="SHY3" s="69"/>
      <c r="SHZ3" s="69"/>
      <c r="SIA3" s="69"/>
      <c r="SIB3" s="69"/>
      <c r="SIC3" s="69"/>
      <c r="SID3" s="69"/>
      <c r="SIE3" s="69"/>
      <c r="SIF3" s="69"/>
      <c r="SIG3" s="69"/>
      <c r="SIH3" s="69"/>
      <c r="SII3" s="69"/>
      <c r="SIJ3" s="69"/>
      <c r="SIK3" s="69"/>
      <c r="SIL3" s="69"/>
      <c r="SIM3" s="69"/>
      <c r="SIN3" s="69"/>
      <c r="SIO3" s="69"/>
      <c r="SIP3" s="69"/>
      <c r="SIQ3" s="69"/>
      <c r="SIR3" s="69"/>
      <c r="SIS3" s="69"/>
      <c r="SIT3" s="69"/>
      <c r="SIU3" s="69"/>
      <c r="SIV3" s="69"/>
      <c r="SIW3" s="69"/>
      <c r="SIX3" s="69"/>
      <c r="SIY3" s="69"/>
      <c r="SIZ3" s="69"/>
      <c r="SJA3" s="69"/>
      <c r="SJB3" s="69"/>
      <c r="SJC3" s="69"/>
      <c r="SJD3" s="69"/>
      <c r="SJE3" s="69"/>
      <c r="SJF3" s="69"/>
      <c r="SJG3" s="69"/>
      <c r="SJH3" s="69"/>
      <c r="SJI3" s="69"/>
      <c r="SJJ3" s="69"/>
      <c r="SJK3" s="69"/>
      <c r="SJL3" s="69"/>
      <c r="SJM3" s="69"/>
      <c r="SJN3" s="69"/>
      <c r="SJO3" s="69"/>
      <c r="SJP3" s="69"/>
      <c r="SJQ3" s="69"/>
      <c r="SJR3" s="69"/>
      <c r="SJS3" s="69"/>
      <c r="SJT3" s="69"/>
      <c r="SJU3" s="69"/>
      <c r="SJV3" s="69"/>
      <c r="SJW3" s="69"/>
      <c r="SJX3" s="69"/>
      <c r="SJY3" s="69"/>
      <c r="SJZ3" s="69"/>
      <c r="SKA3" s="69"/>
      <c r="SKB3" s="69"/>
      <c r="SKC3" s="69"/>
      <c r="SKD3" s="69"/>
      <c r="SKE3" s="69"/>
      <c r="SKF3" s="69"/>
      <c r="SKG3" s="69"/>
      <c r="SKH3" s="69"/>
      <c r="SKI3" s="69"/>
      <c r="SKJ3" s="69"/>
      <c r="SKK3" s="69"/>
      <c r="SKL3" s="69"/>
      <c r="SKM3" s="69"/>
      <c r="SKN3" s="69"/>
      <c r="SKO3" s="69"/>
      <c r="SKP3" s="69"/>
      <c r="SKQ3" s="69"/>
      <c r="SKR3" s="69"/>
      <c r="SKS3" s="69"/>
      <c r="SKT3" s="69"/>
      <c r="SKU3" s="69"/>
      <c r="SKV3" s="69"/>
      <c r="SKW3" s="69"/>
      <c r="SKX3" s="69"/>
      <c r="SKY3" s="69"/>
      <c r="SKZ3" s="69"/>
      <c r="SLA3" s="69"/>
      <c r="SLB3" s="69"/>
      <c r="SLC3" s="69"/>
      <c r="SLD3" s="69"/>
      <c r="SLE3" s="69"/>
      <c r="SLF3" s="69"/>
      <c r="SLG3" s="69"/>
      <c r="SLH3" s="69"/>
      <c r="SLI3" s="69"/>
      <c r="SLJ3" s="69"/>
      <c r="SLK3" s="69"/>
      <c r="SLL3" s="69"/>
      <c r="SLM3" s="69"/>
      <c r="SLN3" s="69"/>
      <c r="SLO3" s="69"/>
      <c r="SLP3" s="69"/>
      <c r="SLQ3" s="69"/>
      <c r="SLR3" s="69"/>
      <c r="SLS3" s="69"/>
      <c r="SLT3" s="69"/>
      <c r="SLU3" s="69"/>
      <c r="SLV3" s="69"/>
      <c r="SLW3" s="69"/>
      <c r="SLX3" s="69"/>
      <c r="SLY3" s="69"/>
      <c r="SLZ3" s="69"/>
      <c r="SMA3" s="69"/>
      <c r="SMB3" s="69"/>
      <c r="SMC3" s="69"/>
      <c r="SMD3" s="69"/>
      <c r="SME3" s="69"/>
      <c r="SMF3" s="69"/>
      <c r="SMG3" s="69"/>
      <c r="SMH3" s="69"/>
      <c r="SMI3" s="69"/>
      <c r="SMJ3" s="69"/>
      <c r="SMK3" s="69"/>
      <c r="SML3" s="69"/>
      <c r="SMM3" s="69"/>
      <c r="SMN3" s="69"/>
      <c r="SMO3" s="69"/>
      <c r="SMP3" s="69"/>
      <c r="SMQ3" s="69"/>
      <c r="SMR3" s="69"/>
      <c r="SMS3" s="69"/>
      <c r="SMT3" s="69"/>
      <c r="SMU3" s="69"/>
      <c r="SMV3" s="69"/>
      <c r="SMW3" s="69"/>
      <c r="SMX3" s="69"/>
      <c r="SMY3" s="69"/>
      <c r="SMZ3" s="69"/>
      <c r="SNA3" s="69"/>
      <c r="SNB3" s="69"/>
      <c r="SNC3" s="69"/>
      <c r="SND3" s="69"/>
      <c r="SNE3" s="69"/>
      <c r="SNF3" s="69"/>
      <c r="SNG3" s="69"/>
      <c r="SNH3" s="69"/>
      <c r="SNI3" s="69"/>
      <c r="SNJ3" s="69"/>
      <c r="SNK3" s="69"/>
      <c r="SNL3" s="69"/>
      <c r="SNM3" s="69"/>
      <c r="SNN3" s="69"/>
      <c r="SNO3" s="69"/>
      <c r="SNP3" s="69"/>
      <c r="SNQ3" s="69"/>
      <c r="SNR3" s="69"/>
      <c r="SNS3" s="69"/>
      <c r="SNT3" s="69"/>
      <c r="SNU3" s="69"/>
      <c r="SNV3" s="69"/>
      <c r="SNW3" s="69"/>
      <c r="SNX3" s="69"/>
      <c r="SNY3" s="69"/>
      <c r="SNZ3" s="69"/>
      <c r="SOA3" s="69"/>
      <c r="SOB3" s="69"/>
      <c r="SOC3" s="69"/>
      <c r="SOD3" s="69"/>
      <c r="SOE3" s="69"/>
      <c r="SOF3" s="69"/>
      <c r="SOG3" s="69"/>
      <c r="SOH3" s="69"/>
      <c r="SOI3" s="69"/>
      <c r="SOJ3" s="69"/>
      <c r="SOK3" s="69"/>
      <c r="SOL3" s="69"/>
      <c r="SOM3" s="69"/>
      <c r="SON3" s="69"/>
      <c r="SOO3" s="69"/>
      <c r="SOP3" s="69"/>
      <c r="SOQ3" s="69"/>
      <c r="SOR3" s="69"/>
      <c r="SOS3" s="69"/>
      <c r="SOT3" s="69"/>
      <c r="SOU3" s="69"/>
      <c r="SOV3" s="69"/>
      <c r="SOW3" s="69"/>
      <c r="SOX3" s="69"/>
      <c r="SOY3" s="69"/>
      <c r="SOZ3" s="69"/>
      <c r="SPA3" s="69"/>
      <c r="SPB3" s="69"/>
      <c r="SPC3" s="69"/>
      <c r="SPD3" s="69"/>
      <c r="SPE3" s="69"/>
      <c r="SPF3" s="69"/>
      <c r="SPG3" s="69"/>
      <c r="SPH3" s="69"/>
      <c r="SPI3" s="69"/>
      <c r="SPJ3" s="69"/>
      <c r="SPK3" s="69"/>
      <c r="SPL3" s="69"/>
      <c r="SPM3" s="69"/>
      <c r="SPN3" s="69"/>
      <c r="SPO3" s="69"/>
      <c r="SPP3" s="69"/>
      <c r="SPQ3" s="69"/>
      <c r="SPR3" s="69"/>
      <c r="SPS3" s="69"/>
      <c r="SPT3" s="69"/>
      <c r="SPU3" s="69"/>
      <c r="SPV3" s="69"/>
      <c r="SPW3" s="69"/>
      <c r="SPX3" s="69"/>
      <c r="SPY3" s="69"/>
      <c r="SPZ3" s="69"/>
      <c r="SQA3" s="69"/>
      <c r="SQB3" s="69"/>
      <c r="SQC3" s="69"/>
      <c r="SQD3" s="69"/>
      <c r="SQE3" s="69"/>
      <c r="SQF3" s="69"/>
      <c r="SQG3" s="69"/>
      <c r="SQH3" s="69"/>
      <c r="SQI3" s="69"/>
      <c r="SQJ3" s="69"/>
      <c r="SQK3" s="69"/>
      <c r="SQL3" s="69"/>
      <c r="SQM3" s="69"/>
      <c r="SQN3" s="69"/>
      <c r="SQO3" s="69"/>
      <c r="SQP3" s="69"/>
      <c r="SQQ3" s="69"/>
      <c r="SQR3" s="69"/>
      <c r="SQS3" s="69"/>
      <c r="SQT3" s="69"/>
      <c r="SQU3" s="69"/>
      <c r="SQV3" s="69"/>
      <c r="SQW3" s="69"/>
      <c r="SQX3" s="69"/>
      <c r="SQY3" s="69"/>
      <c r="SQZ3" s="69"/>
      <c r="SRA3" s="69"/>
      <c r="SRB3" s="69"/>
      <c r="SRC3" s="69"/>
      <c r="SRD3" s="69"/>
      <c r="SRE3" s="69"/>
      <c r="SRF3" s="69"/>
      <c r="SRG3" s="69"/>
      <c r="SRH3" s="69"/>
      <c r="SRI3" s="69"/>
      <c r="SRJ3" s="69"/>
      <c r="SRK3" s="69"/>
      <c r="SRL3" s="69"/>
      <c r="SRM3" s="69"/>
      <c r="SRN3" s="69"/>
      <c r="SRO3" s="69"/>
      <c r="SRP3" s="69"/>
      <c r="SRQ3" s="69"/>
      <c r="SRR3" s="69"/>
      <c r="SRS3" s="69"/>
      <c r="SRT3" s="69"/>
      <c r="SRU3" s="69"/>
      <c r="SRV3" s="69"/>
      <c r="SRW3" s="69"/>
      <c r="SRX3" s="69"/>
      <c r="SRY3" s="69"/>
      <c r="SRZ3" s="69"/>
      <c r="SSA3" s="69"/>
      <c r="SSB3" s="69"/>
      <c r="SSC3" s="69"/>
      <c r="SSD3" s="69"/>
      <c r="SSE3" s="69"/>
      <c r="SSF3" s="69"/>
      <c r="SSG3" s="69"/>
      <c r="SSH3" s="69"/>
      <c r="SSI3" s="69"/>
      <c r="SSJ3" s="69"/>
      <c r="SSK3" s="69"/>
      <c r="SSL3" s="69"/>
      <c r="SSM3" s="69"/>
      <c r="SSN3" s="69"/>
      <c r="SSO3" s="69"/>
      <c r="SSP3" s="69"/>
      <c r="SSQ3" s="69"/>
      <c r="SSR3" s="69"/>
      <c r="SSS3" s="69"/>
      <c r="SST3" s="69"/>
      <c r="SSU3" s="69"/>
      <c r="SSV3" s="69"/>
      <c r="SSW3" s="69"/>
      <c r="SSX3" s="69"/>
      <c r="SSY3" s="69"/>
      <c r="SSZ3" s="69"/>
      <c r="STA3" s="69"/>
      <c r="STB3" s="69"/>
      <c r="STC3" s="69"/>
      <c r="STD3" s="69"/>
      <c r="STE3" s="69"/>
      <c r="STF3" s="69"/>
      <c r="STG3" s="69"/>
      <c r="STH3" s="69"/>
      <c r="STI3" s="69"/>
      <c r="STJ3" s="69"/>
      <c r="STK3" s="69"/>
      <c r="STL3" s="69"/>
      <c r="STM3" s="69"/>
      <c r="STN3" s="69"/>
      <c r="STO3" s="69"/>
      <c r="STP3" s="69"/>
      <c r="STQ3" s="69"/>
      <c r="STR3" s="69"/>
      <c r="STS3" s="69"/>
      <c r="STT3" s="69"/>
      <c r="STU3" s="69"/>
      <c r="STV3" s="69"/>
      <c r="STW3" s="69"/>
      <c r="STX3" s="69"/>
      <c r="STY3" s="69"/>
      <c r="STZ3" s="69"/>
      <c r="SUA3" s="69"/>
      <c r="SUB3" s="69"/>
      <c r="SUC3" s="69"/>
      <c r="SUD3" s="69"/>
      <c r="SUE3" s="69"/>
      <c r="SUF3" s="69"/>
      <c r="SUG3" s="69"/>
      <c r="SUH3" s="69"/>
      <c r="SUI3" s="69"/>
      <c r="SUJ3" s="69"/>
      <c r="SUK3" s="69"/>
      <c r="SUL3" s="69"/>
      <c r="SUM3" s="69"/>
      <c r="SUN3" s="69"/>
      <c r="SUO3" s="69"/>
      <c r="SUP3" s="69"/>
      <c r="SUQ3" s="69"/>
      <c r="SUR3" s="69"/>
      <c r="SUS3" s="69"/>
      <c r="SUT3" s="69"/>
      <c r="SUU3" s="69"/>
      <c r="SUV3" s="69"/>
      <c r="SUW3" s="69"/>
      <c r="SUX3" s="69"/>
      <c r="SUY3" s="69"/>
      <c r="SUZ3" s="69"/>
      <c r="SVA3" s="69"/>
      <c r="SVB3" s="69"/>
      <c r="SVC3" s="69"/>
      <c r="SVD3" s="69"/>
      <c r="SVE3" s="69"/>
      <c r="SVF3" s="69"/>
      <c r="SVG3" s="69"/>
      <c r="SVH3" s="69"/>
      <c r="SVI3" s="69"/>
      <c r="SVJ3" s="69"/>
      <c r="SVK3" s="69"/>
      <c r="SVL3" s="69"/>
      <c r="SVM3" s="69"/>
      <c r="SVN3" s="69"/>
      <c r="SVO3" s="69"/>
      <c r="SVP3" s="69"/>
      <c r="SVQ3" s="69"/>
      <c r="SVR3" s="69"/>
      <c r="SVS3" s="69"/>
      <c r="SVT3" s="69"/>
      <c r="SVU3" s="69"/>
      <c r="SVV3" s="69"/>
      <c r="SVW3" s="69"/>
      <c r="SVX3" s="69"/>
      <c r="SVY3" s="69"/>
      <c r="SVZ3" s="69"/>
      <c r="SWA3" s="69"/>
      <c r="SWB3" s="69"/>
      <c r="SWC3" s="69"/>
      <c r="SWD3" s="69"/>
      <c r="SWE3" s="69"/>
      <c r="SWF3" s="69"/>
      <c r="SWG3" s="69"/>
      <c r="SWH3" s="69"/>
      <c r="SWI3" s="69"/>
      <c r="SWJ3" s="69"/>
      <c r="SWK3" s="69"/>
      <c r="SWL3" s="69"/>
      <c r="SWM3" s="69"/>
      <c r="SWN3" s="69"/>
      <c r="SWO3" s="69"/>
      <c r="SWP3" s="69"/>
      <c r="SWQ3" s="69"/>
      <c r="SWR3" s="69"/>
      <c r="SWS3" s="69"/>
      <c r="SWT3" s="69"/>
      <c r="SWU3" s="69"/>
      <c r="SWV3" s="69"/>
      <c r="SWW3" s="69"/>
      <c r="SWX3" s="69"/>
      <c r="SWY3" s="69"/>
      <c r="SWZ3" s="69"/>
      <c r="SXA3" s="69"/>
      <c r="SXB3" s="69"/>
      <c r="SXC3" s="69"/>
      <c r="SXD3" s="69"/>
      <c r="SXE3" s="69"/>
      <c r="SXF3" s="69"/>
      <c r="SXG3" s="69"/>
      <c r="SXH3" s="69"/>
      <c r="SXI3" s="69"/>
      <c r="SXJ3" s="69"/>
      <c r="SXK3" s="69"/>
      <c r="SXL3" s="69"/>
      <c r="SXM3" s="69"/>
      <c r="SXN3" s="69"/>
      <c r="SXO3" s="69"/>
      <c r="SXP3" s="69"/>
      <c r="SXQ3" s="69"/>
      <c r="SXR3" s="69"/>
      <c r="SXS3" s="69"/>
      <c r="SXT3" s="69"/>
      <c r="SXU3" s="69"/>
      <c r="SXV3" s="69"/>
      <c r="SXW3" s="69"/>
      <c r="SXX3" s="69"/>
      <c r="SXY3" s="69"/>
      <c r="SXZ3" s="69"/>
      <c r="SYA3" s="69"/>
      <c r="SYB3" s="69"/>
      <c r="SYC3" s="69"/>
      <c r="SYD3" s="69"/>
      <c r="SYE3" s="69"/>
      <c r="SYF3" s="69"/>
      <c r="SYG3" s="69"/>
      <c r="SYH3" s="69"/>
      <c r="SYI3" s="69"/>
      <c r="SYJ3" s="69"/>
      <c r="SYK3" s="69"/>
      <c r="SYL3" s="69"/>
      <c r="SYM3" s="69"/>
      <c r="SYN3" s="69"/>
      <c r="SYO3" s="69"/>
      <c r="SYP3" s="69"/>
      <c r="SYQ3" s="69"/>
      <c r="SYR3" s="69"/>
      <c r="SYS3" s="69"/>
      <c r="SYT3" s="69"/>
      <c r="SYU3" s="69"/>
      <c r="SYV3" s="69"/>
      <c r="SYW3" s="69"/>
      <c r="SYX3" s="69"/>
      <c r="SYY3" s="69"/>
      <c r="SYZ3" s="69"/>
      <c r="SZA3" s="69"/>
      <c r="SZB3" s="69"/>
      <c r="SZC3" s="69"/>
      <c r="SZD3" s="69"/>
      <c r="SZE3" s="69"/>
      <c r="SZF3" s="69"/>
      <c r="SZG3" s="69"/>
      <c r="SZH3" s="69"/>
      <c r="SZI3" s="69"/>
      <c r="SZJ3" s="69"/>
      <c r="SZK3" s="69"/>
      <c r="SZL3" s="69"/>
      <c r="SZM3" s="69"/>
      <c r="SZN3" s="69"/>
      <c r="SZO3" s="69"/>
      <c r="SZP3" s="69"/>
      <c r="SZQ3" s="69"/>
      <c r="SZR3" s="69"/>
      <c r="SZS3" s="69"/>
      <c r="SZT3" s="69"/>
      <c r="SZU3" s="69"/>
      <c r="SZV3" s="69"/>
      <c r="SZW3" s="69"/>
      <c r="SZX3" s="69"/>
      <c r="SZY3" s="69"/>
      <c r="SZZ3" s="69"/>
      <c r="TAA3" s="69"/>
      <c r="TAB3" s="69"/>
      <c r="TAC3" s="69"/>
      <c r="TAD3" s="69"/>
      <c r="TAE3" s="69"/>
      <c r="TAF3" s="69"/>
      <c r="TAG3" s="69"/>
      <c r="TAH3" s="69"/>
      <c r="TAI3" s="69"/>
      <c r="TAJ3" s="69"/>
      <c r="TAK3" s="69"/>
      <c r="TAL3" s="69"/>
      <c r="TAM3" s="69"/>
      <c r="TAN3" s="69"/>
      <c r="TAO3" s="69"/>
      <c r="TAP3" s="69"/>
      <c r="TAQ3" s="69"/>
      <c r="TAR3" s="69"/>
      <c r="TAS3" s="69"/>
      <c r="TAT3" s="69"/>
      <c r="TAU3" s="69"/>
      <c r="TAV3" s="69"/>
      <c r="TAW3" s="69"/>
      <c r="TAX3" s="69"/>
      <c r="TAY3" s="69"/>
      <c r="TAZ3" s="69"/>
      <c r="TBA3" s="69"/>
      <c r="TBB3" s="69"/>
      <c r="TBC3" s="69"/>
      <c r="TBD3" s="69"/>
      <c r="TBE3" s="69"/>
      <c r="TBF3" s="69"/>
      <c r="TBG3" s="69"/>
      <c r="TBH3" s="69"/>
      <c r="TBI3" s="69"/>
      <c r="TBJ3" s="69"/>
      <c r="TBK3" s="69"/>
      <c r="TBL3" s="69"/>
      <c r="TBM3" s="69"/>
      <c r="TBN3" s="69"/>
      <c r="TBO3" s="69"/>
      <c r="TBP3" s="69"/>
      <c r="TBQ3" s="69"/>
      <c r="TBR3" s="69"/>
      <c r="TBS3" s="69"/>
      <c r="TBT3" s="69"/>
      <c r="TBU3" s="69"/>
      <c r="TBV3" s="69"/>
      <c r="TBW3" s="69"/>
      <c r="TBX3" s="69"/>
      <c r="TBY3" s="69"/>
      <c r="TBZ3" s="69"/>
      <c r="TCA3" s="69"/>
      <c r="TCB3" s="69"/>
      <c r="TCC3" s="69"/>
      <c r="TCD3" s="69"/>
      <c r="TCE3" s="69"/>
      <c r="TCF3" s="69"/>
      <c r="TCG3" s="69"/>
      <c r="TCH3" s="69"/>
      <c r="TCI3" s="69"/>
      <c r="TCJ3" s="69"/>
      <c r="TCK3" s="69"/>
      <c r="TCL3" s="69"/>
      <c r="TCM3" s="69"/>
      <c r="TCN3" s="69"/>
      <c r="TCO3" s="69"/>
      <c r="TCP3" s="69"/>
      <c r="TCQ3" s="69"/>
      <c r="TCR3" s="69"/>
      <c r="TCS3" s="69"/>
      <c r="TCT3" s="69"/>
      <c r="TCU3" s="69"/>
      <c r="TCV3" s="69"/>
      <c r="TCW3" s="69"/>
      <c r="TCX3" s="69"/>
      <c r="TCY3" s="69"/>
      <c r="TCZ3" s="69"/>
      <c r="TDA3" s="69"/>
      <c r="TDB3" s="69"/>
      <c r="TDC3" s="69"/>
      <c r="TDD3" s="69"/>
      <c r="TDE3" s="69"/>
      <c r="TDF3" s="69"/>
      <c r="TDG3" s="69"/>
      <c r="TDH3" s="69"/>
      <c r="TDI3" s="69"/>
      <c r="TDJ3" s="69"/>
      <c r="TDK3" s="69"/>
      <c r="TDL3" s="69"/>
      <c r="TDM3" s="69"/>
      <c r="TDN3" s="69"/>
      <c r="TDO3" s="69"/>
      <c r="TDP3" s="69"/>
      <c r="TDQ3" s="69"/>
      <c r="TDR3" s="69"/>
      <c r="TDS3" s="69"/>
      <c r="TDT3" s="69"/>
      <c r="TDU3" s="69"/>
      <c r="TDV3" s="69"/>
      <c r="TDW3" s="69"/>
      <c r="TDX3" s="69"/>
      <c r="TDY3" s="69"/>
      <c r="TDZ3" s="69"/>
      <c r="TEA3" s="69"/>
      <c r="TEB3" s="69"/>
      <c r="TEC3" s="69"/>
      <c r="TED3" s="69"/>
      <c r="TEE3" s="69"/>
      <c r="TEF3" s="69"/>
      <c r="TEG3" s="69"/>
      <c r="TEH3" s="69"/>
      <c r="TEI3" s="69"/>
      <c r="TEJ3" s="69"/>
      <c r="TEK3" s="69"/>
      <c r="TEL3" s="69"/>
      <c r="TEM3" s="69"/>
      <c r="TEN3" s="69"/>
      <c r="TEO3" s="69"/>
      <c r="TEP3" s="69"/>
      <c r="TEQ3" s="69"/>
      <c r="TER3" s="69"/>
      <c r="TES3" s="69"/>
      <c r="TET3" s="69"/>
      <c r="TEU3" s="69"/>
      <c r="TEV3" s="69"/>
      <c r="TEW3" s="69"/>
      <c r="TEX3" s="69"/>
      <c r="TEY3" s="69"/>
      <c r="TEZ3" s="69"/>
      <c r="TFA3" s="69"/>
      <c r="TFB3" s="69"/>
      <c r="TFC3" s="69"/>
      <c r="TFD3" s="69"/>
      <c r="TFE3" s="69"/>
      <c r="TFF3" s="69"/>
      <c r="TFG3" s="69"/>
      <c r="TFH3" s="69"/>
      <c r="TFI3" s="69"/>
      <c r="TFJ3" s="69"/>
      <c r="TFK3" s="69"/>
      <c r="TFL3" s="69"/>
      <c r="TFM3" s="69"/>
      <c r="TFN3" s="69"/>
      <c r="TFO3" s="69"/>
      <c r="TFP3" s="69"/>
      <c r="TFQ3" s="69"/>
      <c r="TFR3" s="69"/>
      <c r="TFS3" s="69"/>
      <c r="TFT3" s="69"/>
      <c r="TFU3" s="69"/>
      <c r="TFV3" s="69"/>
      <c r="TFW3" s="69"/>
      <c r="TFX3" s="69"/>
      <c r="TFY3" s="69"/>
      <c r="TFZ3" s="69"/>
      <c r="TGA3" s="69"/>
      <c r="TGB3" s="69"/>
      <c r="TGC3" s="69"/>
      <c r="TGD3" s="69"/>
      <c r="TGE3" s="69"/>
      <c r="TGF3" s="69"/>
      <c r="TGG3" s="69"/>
      <c r="TGH3" s="69"/>
      <c r="TGI3" s="69"/>
      <c r="TGJ3" s="69"/>
      <c r="TGK3" s="69"/>
      <c r="TGL3" s="69"/>
      <c r="TGM3" s="69"/>
      <c r="TGN3" s="69"/>
      <c r="TGO3" s="69"/>
      <c r="TGP3" s="69"/>
      <c r="TGQ3" s="69"/>
      <c r="TGR3" s="69"/>
      <c r="TGS3" s="69"/>
      <c r="TGT3" s="69"/>
      <c r="TGU3" s="69"/>
      <c r="TGV3" s="69"/>
      <c r="TGW3" s="69"/>
      <c r="TGX3" s="69"/>
      <c r="TGY3" s="69"/>
      <c r="TGZ3" s="69"/>
      <c r="THA3" s="69"/>
      <c r="THB3" s="69"/>
      <c r="THC3" s="69"/>
      <c r="THD3" s="69"/>
      <c r="THE3" s="69"/>
      <c r="THF3" s="69"/>
      <c r="THG3" s="69"/>
      <c r="THH3" s="69"/>
      <c r="THI3" s="69"/>
      <c r="THJ3" s="69"/>
      <c r="THK3" s="69"/>
      <c r="THL3" s="69"/>
      <c r="THM3" s="69"/>
      <c r="THN3" s="69"/>
      <c r="THO3" s="69"/>
      <c r="THP3" s="69"/>
      <c r="THQ3" s="69"/>
      <c r="THR3" s="69"/>
      <c r="THS3" s="69"/>
      <c r="THT3" s="69"/>
      <c r="THU3" s="69"/>
      <c r="THV3" s="69"/>
      <c r="THW3" s="69"/>
      <c r="THX3" s="69"/>
      <c r="THY3" s="69"/>
      <c r="THZ3" s="69"/>
      <c r="TIA3" s="69"/>
      <c r="TIB3" s="69"/>
      <c r="TIC3" s="69"/>
      <c r="TID3" s="69"/>
      <c r="TIE3" s="69"/>
      <c r="TIF3" s="69"/>
      <c r="TIG3" s="69"/>
      <c r="TIH3" s="69"/>
      <c r="TII3" s="69"/>
      <c r="TIJ3" s="69"/>
      <c r="TIK3" s="69"/>
      <c r="TIL3" s="69"/>
      <c r="TIM3" s="69"/>
      <c r="TIN3" s="69"/>
      <c r="TIO3" s="69"/>
      <c r="TIP3" s="69"/>
      <c r="TIQ3" s="69"/>
      <c r="TIR3" s="69"/>
      <c r="TIS3" s="69"/>
      <c r="TIT3" s="69"/>
      <c r="TIU3" s="69"/>
      <c r="TIV3" s="69"/>
      <c r="TIW3" s="69"/>
      <c r="TIX3" s="69"/>
      <c r="TIY3" s="69"/>
      <c r="TIZ3" s="69"/>
      <c r="TJA3" s="69"/>
      <c r="TJB3" s="69"/>
      <c r="TJC3" s="69"/>
      <c r="TJD3" s="69"/>
      <c r="TJE3" s="69"/>
      <c r="TJF3" s="69"/>
      <c r="TJG3" s="69"/>
      <c r="TJH3" s="69"/>
      <c r="TJI3" s="69"/>
      <c r="TJJ3" s="69"/>
      <c r="TJK3" s="69"/>
      <c r="TJL3" s="69"/>
      <c r="TJM3" s="69"/>
      <c r="TJN3" s="69"/>
      <c r="TJO3" s="69"/>
      <c r="TJP3" s="69"/>
      <c r="TJQ3" s="69"/>
      <c r="TJR3" s="69"/>
      <c r="TJS3" s="69"/>
      <c r="TJT3" s="69"/>
      <c r="TJU3" s="69"/>
      <c r="TJV3" s="69"/>
      <c r="TJW3" s="69"/>
      <c r="TJX3" s="69"/>
      <c r="TJY3" s="69"/>
      <c r="TJZ3" s="69"/>
      <c r="TKA3" s="69"/>
      <c r="TKB3" s="69"/>
      <c r="TKC3" s="69"/>
      <c r="TKD3" s="69"/>
      <c r="TKE3" s="69"/>
      <c r="TKF3" s="69"/>
      <c r="TKG3" s="69"/>
      <c r="TKH3" s="69"/>
      <c r="TKI3" s="69"/>
      <c r="TKJ3" s="69"/>
      <c r="TKK3" s="69"/>
      <c r="TKL3" s="69"/>
      <c r="TKM3" s="69"/>
      <c r="TKN3" s="69"/>
      <c r="TKO3" s="69"/>
      <c r="TKP3" s="69"/>
      <c r="TKQ3" s="69"/>
      <c r="TKR3" s="69"/>
      <c r="TKS3" s="69"/>
      <c r="TKT3" s="69"/>
      <c r="TKU3" s="69"/>
      <c r="TKV3" s="69"/>
      <c r="TKW3" s="69"/>
      <c r="TKX3" s="69"/>
      <c r="TKY3" s="69"/>
      <c r="TKZ3" s="69"/>
      <c r="TLA3" s="69"/>
      <c r="TLB3" s="69"/>
      <c r="TLC3" s="69"/>
      <c r="TLD3" s="69"/>
      <c r="TLE3" s="69"/>
      <c r="TLF3" s="69"/>
      <c r="TLG3" s="69"/>
      <c r="TLH3" s="69"/>
      <c r="TLI3" s="69"/>
      <c r="TLJ3" s="69"/>
      <c r="TLK3" s="69"/>
      <c r="TLL3" s="69"/>
      <c r="TLM3" s="69"/>
      <c r="TLN3" s="69"/>
      <c r="TLO3" s="69"/>
      <c r="TLP3" s="69"/>
      <c r="TLQ3" s="69"/>
      <c r="TLR3" s="69"/>
      <c r="TLS3" s="69"/>
      <c r="TLT3" s="69"/>
      <c r="TLU3" s="69"/>
      <c r="TLV3" s="69"/>
      <c r="TLW3" s="69"/>
      <c r="TLX3" s="69"/>
      <c r="TLY3" s="69"/>
      <c r="TLZ3" s="69"/>
      <c r="TMA3" s="69"/>
      <c r="TMB3" s="69"/>
      <c r="TMC3" s="69"/>
      <c r="TMD3" s="69"/>
      <c r="TME3" s="69"/>
      <c r="TMF3" s="69"/>
      <c r="TMG3" s="69"/>
      <c r="TMH3" s="69"/>
      <c r="TMI3" s="69"/>
      <c r="TMJ3" s="69"/>
      <c r="TMK3" s="69"/>
      <c r="TML3" s="69"/>
      <c r="TMM3" s="69"/>
      <c r="TMN3" s="69"/>
      <c r="TMO3" s="69"/>
      <c r="TMP3" s="69"/>
      <c r="TMQ3" s="69"/>
      <c r="TMR3" s="69"/>
      <c r="TMS3" s="69"/>
      <c r="TMT3" s="69"/>
      <c r="TMU3" s="69"/>
      <c r="TMV3" s="69"/>
      <c r="TMW3" s="69"/>
      <c r="TMX3" s="69"/>
      <c r="TMY3" s="69"/>
      <c r="TMZ3" s="69"/>
      <c r="TNA3" s="69"/>
      <c r="TNB3" s="69"/>
      <c r="TNC3" s="69"/>
      <c r="TND3" s="69"/>
      <c r="TNE3" s="69"/>
      <c r="TNF3" s="69"/>
      <c r="TNG3" s="69"/>
      <c r="TNH3" s="69"/>
      <c r="TNI3" s="69"/>
      <c r="TNJ3" s="69"/>
      <c r="TNK3" s="69"/>
      <c r="TNL3" s="69"/>
      <c r="TNM3" s="69"/>
      <c r="TNN3" s="69"/>
      <c r="TNO3" s="69"/>
      <c r="TNP3" s="69"/>
      <c r="TNQ3" s="69"/>
      <c r="TNR3" s="69"/>
      <c r="TNS3" s="69"/>
      <c r="TNT3" s="69"/>
      <c r="TNU3" s="69"/>
      <c r="TNV3" s="69"/>
      <c r="TNW3" s="69"/>
      <c r="TNX3" s="69"/>
      <c r="TNY3" s="69"/>
      <c r="TNZ3" s="69"/>
      <c r="TOA3" s="69"/>
      <c r="TOB3" s="69"/>
      <c r="TOC3" s="69"/>
      <c r="TOD3" s="69"/>
      <c r="TOE3" s="69"/>
      <c r="TOF3" s="69"/>
      <c r="TOG3" s="69"/>
      <c r="TOH3" s="69"/>
      <c r="TOI3" s="69"/>
      <c r="TOJ3" s="69"/>
      <c r="TOK3" s="69"/>
      <c r="TOL3" s="69"/>
      <c r="TOM3" s="69"/>
      <c r="TON3" s="69"/>
      <c r="TOO3" s="69"/>
      <c r="TOP3" s="69"/>
      <c r="TOQ3" s="69"/>
      <c r="TOR3" s="69"/>
      <c r="TOS3" s="69"/>
      <c r="TOT3" s="69"/>
      <c r="TOU3" s="69"/>
      <c r="TOV3" s="69"/>
      <c r="TOW3" s="69"/>
      <c r="TOX3" s="69"/>
      <c r="TOY3" s="69"/>
      <c r="TOZ3" s="69"/>
      <c r="TPA3" s="69"/>
      <c r="TPB3" s="69"/>
      <c r="TPC3" s="69"/>
      <c r="TPD3" s="69"/>
      <c r="TPE3" s="69"/>
      <c r="TPF3" s="69"/>
      <c r="TPG3" s="69"/>
      <c r="TPH3" s="69"/>
      <c r="TPI3" s="69"/>
      <c r="TPJ3" s="69"/>
      <c r="TPK3" s="69"/>
      <c r="TPL3" s="69"/>
      <c r="TPM3" s="69"/>
      <c r="TPN3" s="69"/>
      <c r="TPO3" s="69"/>
      <c r="TPP3" s="69"/>
      <c r="TPQ3" s="69"/>
      <c r="TPR3" s="69"/>
      <c r="TPS3" s="69"/>
      <c r="TPT3" s="69"/>
      <c r="TPU3" s="69"/>
      <c r="TPV3" s="69"/>
      <c r="TPW3" s="69"/>
      <c r="TPX3" s="69"/>
      <c r="TPY3" s="69"/>
      <c r="TPZ3" s="69"/>
      <c r="TQA3" s="69"/>
      <c r="TQB3" s="69"/>
      <c r="TQC3" s="69"/>
      <c r="TQD3" s="69"/>
      <c r="TQE3" s="69"/>
      <c r="TQF3" s="69"/>
      <c r="TQG3" s="69"/>
      <c r="TQH3" s="69"/>
      <c r="TQI3" s="69"/>
      <c r="TQJ3" s="69"/>
      <c r="TQK3" s="69"/>
      <c r="TQL3" s="69"/>
      <c r="TQM3" s="69"/>
      <c r="TQN3" s="69"/>
      <c r="TQO3" s="69"/>
      <c r="TQP3" s="69"/>
      <c r="TQQ3" s="69"/>
      <c r="TQR3" s="69"/>
      <c r="TQS3" s="69"/>
      <c r="TQT3" s="69"/>
      <c r="TQU3" s="69"/>
      <c r="TQV3" s="69"/>
      <c r="TQW3" s="69"/>
      <c r="TQX3" s="69"/>
      <c r="TQY3" s="69"/>
      <c r="TQZ3" s="69"/>
      <c r="TRA3" s="69"/>
      <c r="TRB3" s="69"/>
      <c r="TRC3" s="69"/>
      <c r="TRD3" s="69"/>
      <c r="TRE3" s="69"/>
      <c r="TRF3" s="69"/>
      <c r="TRG3" s="69"/>
      <c r="TRH3" s="69"/>
      <c r="TRI3" s="69"/>
      <c r="TRJ3" s="69"/>
      <c r="TRK3" s="69"/>
      <c r="TRL3" s="69"/>
      <c r="TRM3" s="69"/>
      <c r="TRN3" s="69"/>
      <c r="TRO3" s="69"/>
      <c r="TRP3" s="69"/>
      <c r="TRQ3" s="69"/>
      <c r="TRR3" s="69"/>
      <c r="TRS3" s="69"/>
      <c r="TRT3" s="69"/>
      <c r="TRU3" s="69"/>
      <c r="TRV3" s="69"/>
      <c r="TRW3" s="69"/>
      <c r="TRX3" s="69"/>
      <c r="TRY3" s="69"/>
      <c r="TRZ3" s="69"/>
      <c r="TSA3" s="69"/>
      <c r="TSB3" s="69"/>
      <c r="TSC3" s="69"/>
      <c r="TSD3" s="69"/>
      <c r="TSE3" s="69"/>
      <c r="TSF3" s="69"/>
      <c r="TSG3" s="69"/>
      <c r="TSH3" s="69"/>
      <c r="TSI3" s="69"/>
      <c r="TSJ3" s="69"/>
      <c r="TSK3" s="69"/>
      <c r="TSL3" s="69"/>
      <c r="TSM3" s="69"/>
      <c r="TSN3" s="69"/>
      <c r="TSO3" s="69"/>
      <c r="TSP3" s="69"/>
      <c r="TSQ3" s="69"/>
      <c r="TSR3" s="69"/>
      <c r="TSS3" s="69"/>
      <c r="TST3" s="69"/>
      <c r="TSU3" s="69"/>
      <c r="TSV3" s="69"/>
      <c r="TSW3" s="69"/>
      <c r="TSX3" s="69"/>
      <c r="TSY3" s="69"/>
      <c r="TSZ3" s="69"/>
      <c r="TTA3" s="69"/>
      <c r="TTB3" s="69"/>
      <c r="TTC3" s="69"/>
      <c r="TTD3" s="69"/>
      <c r="TTE3" s="69"/>
      <c r="TTF3" s="69"/>
      <c r="TTG3" s="69"/>
      <c r="TTH3" s="69"/>
      <c r="TTI3" s="69"/>
      <c r="TTJ3" s="69"/>
      <c r="TTK3" s="69"/>
      <c r="TTL3" s="69"/>
      <c r="TTM3" s="69"/>
      <c r="TTN3" s="69"/>
      <c r="TTO3" s="69"/>
      <c r="TTP3" s="69"/>
      <c r="TTQ3" s="69"/>
      <c r="TTR3" s="69"/>
      <c r="TTS3" s="69"/>
      <c r="TTT3" s="69"/>
      <c r="TTU3" s="69"/>
      <c r="TTV3" s="69"/>
      <c r="TTW3" s="69"/>
      <c r="TTX3" s="69"/>
      <c r="TTY3" s="69"/>
      <c r="TTZ3" s="69"/>
      <c r="TUA3" s="69"/>
      <c r="TUB3" s="69"/>
      <c r="TUC3" s="69"/>
      <c r="TUD3" s="69"/>
      <c r="TUE3" s="69"/>
      <c r="TUF3" s="69"/>
      <c r="TUG3" s="69"/>
      <c r="TUH3" s="69"/>
      <c r="TUI3" s="69"/>
      <c r="TUJ3" s="69"/>
      <c r="TUK3" s="69"/>
      <c r="TUL3" s="69"/>
      <c r="TUM3" s="69"/>
      <c r="TUN3" s="69"/>
      <c r="TUO3" s="69"/>
      <c r="TUP3" s="69"/>
      <c r="TUQ3" s="69"/>
      <c r="TUR3" s="69"/>
      <c r="TUS3" s="69"/>
      <c r="TUT3" s="69"/>
      <c r="TUU3" s="69"/>
      <c r="TUV3" s="69"/>
      <c r="TUW3" s="69"/>
      <c r="TUX3" s="69"/>
      <c r="TUY3" s="69"/>
      <c r="TUZ3" s="69"/>
      <c r="TVA3" s="69"/>
      <c r="TVB3" s="69"/>
      <c r="TVC3" s="69"/>
      <c r="TVD3" s="69"/>
      <c r="TVE3" s="69"/>
      <c r="TVF3" s="69"/>
      <c r="TVG3" s="69"/>
      <c r="TVH3" s="69"/>
      <c r="TVI3" s="69"/>
      <c r="TVJ3" s="69"/>
      <c r="TVK3" s="69"/>
      <c r="TVL3" s="69"/>
      <c r="TVM3" s="69"/>
      <c r="TVN3" s="69"/>
      <c r="TVO3" s="69"/>
      <c r="TVP3" s="69"/>
      <c r="TVQ3" s="69"/>
      <c r="TVR3" s="69"/>
      <c r="TVS3" s="69"/>
      <c r="TVT3" s="69"/>
      <c r="TVU3" s="69"/>
      <c r="TVV3" s="69"/>
      <c r="TVW3" s="69"/>
      <c r="TVX3" s="69"/>
      <c r="TVY3" s="69"/>
      <c r="TVZ3" s="69"/>
      <c r="TWA3" s="69"/>
      <c r="TWB3" s="69"/>
      <c r="TWC3" s="69"/>
      <c r="TWD3" s="69"/>
      <c r="TWE3" s="69"/>
      <c r="TWF3" s="69"/>
      <c r="TWG3" s="69"/>
      <c r="TWH3" s="69"/>
      <c r="TWI3" s="69"/>
      <c r="TWJ3" s="69"/>
      <c r="TWK3" s="69"/>
      <c r="TWL3" s="69"/>
      <c r="TWM3" s="69"/>
      <c r="TWN3" s="69"/>
      <c r="TWO3" s="69"/>
      <c r="TWP3" s="69"/>
      <c r="TWQ3" s="69"/>
      <c r="TWR3" s="69"/>
      <c r="TWS3" s="69"/>
      <c r="TWT3" s="69"/>
      <c r="TWU3" s="69"/>
      <c r="TWV3" s="69"/>
      <c r="TWW3" s="69"/>
      <c r="TWX3" s="69"/>
      <c r="TWY3" s="69"/>
      <c r="TWZ3" s="69"/>
      <c r="TXA3" s="69"/>
      <c r="TXB3" s="69"/>
      <c r="TXC3" s="69"/>
      <c r="TXD3" s="69"/>
      <c r="TXE3" s="69"/>
      <c r="TXF3" s="69"/>
      <c r="TXG3" s="69"/>
      <c r="TXH3" s="69"/>
      <c r="TXI3" s="69"/>
      <c r="TXJ3" s="69"/>
      <c r="TXK3" s="69"/>
      <c r="TXL3" s="69"/>
      <c r="TXM3" s="69"/>
      <c r="TXN3" s="69"/>
      <c r="TXO3" s="69"/>
      <c r="TXP3" s="69"/>
      <c r="TXQ3" s="69"/>
      <c r="TXR3" s="69"/>
      <c r="TXS3" s="69"/>
      <c r="TXT3" s="69"/>
      <c r="TXU3" s="69"/>
      <c r="TXV3" s="69"/>
      <c r="TXW3" s="69"/>
      <c r="TXX3" s="69"/>
      <c r="TXY3" s="69"/>
      <c r="TXZ3" s="69"/>
      <c r="TYA3" s="69"/>
      <c r="TYB3" s="69"/>
      <c r="TYC3" s="69"/>
      <c r="TYD3" s="69"/>
      <c r="TYE3" s="69"/>
      <c r="TYF3" s="69"/>
      <c r="TYG3" s="69"/>
      <c r="TYH3" s="69"/>
      <c r="TYI3" s="69"/>
      <c r="TYJ3" s="69"/>
      <c r="TYK3" s="69"/>
      <c r="TYL3" s="69"/>
      <c r="TYM3" s="69"/>
      <c r="TYN3" s="69"/>
      <c r="TYO3" s="69"/>
      <c r="TYP3" s="69"/>
      <c r="TYQ3" s="69"/>
      <c r="TYR3" s="69"/>
      <c r="TYS3" s="69"/>
      <c r="TYT3" s="69"/>
      <c r="TYU3" s="69"/>
      <c r="TYV3" s="69"/>
      <c r="TYW3" s="69"/>
      <c r="TYX3" s="69"/>
      <c r="TYY3" s="69"/>
      <c r="TYZ3" s="69"/>
      <c r="TZA3" s="69"/>
      <c r="TZB3" s="69"/>
      <c r="TZC3" s="69"/>
      <c r="TZD3" s="69"/>
      <c r="TZE3" s="69"/>
      <c r="TZF3" s="69"/>
      <c r="TZG3" s="69"/>
      <c r="TZH3" s="69"/>
      <c r="TZI3" s="69"/>
      <c r="TZJ3" s="69"/>
      <c r="TZK3" s="69"/>
      <c r="TZL3" s="69"/>
      <c r="TZM3" s="69"/>
      <c r="TZN3" s="69"/>
      <c r="TZO3" s="69"/>
      <c r="TZP3" s="69"/>
      <c r="TZQ3" s="69"/>
      <c r="TZR3" s="69"/>
      <c r="TZS3" s="69"/>
      <c r="TZT3" s="69"/>
      <c r="TZU3" s="69"/>
      <c r="TZV3" s="69"/>
      <c r="TZW3" s="69"/>
      <c r="TZX3" s="69"/>
      <c r="TZY3" s="69"/>
      <c r="TZZ3" s="69"/>
      <c r="UAA3" s="69"/>
      <c r="UAB3" s="69"/>
      <c r="UAC3" s="69"/>
      <c r="UAD3" s="69"/>
      <c r="UAE3" s="69"/>
      <c r="UAF3" s="69"/>
      <c r="UAG3" s="69"/>
      <c r="UAH3" s="69"/>
      <c r="UAI3" s="69"/>
      <c r="UAJ3" s="69"/>
      <c r="UAK3" s="69"/>
      <c r="UAL3" s="69"/>
      <c r="UAM3" s="69"/>
      <c r="UAN3" s="69"/>
      <c r="UAO3" s="69"/>
      <c r="UAP3" s="69"/>
      <c r="UAQ3" s="69"/>
      <c r="UAR3" s="69"/>
      <c r="UAS3" s="69"/>
      <c r="UAT3" s="69"/>
      <c r="UAU3" s="69"/>
      <c r="UAV3" s="69"/>
      <c r="UAW3" s="69"/>
      <c r="UAX3" s="69"/>
      <c r="UAY3" s="69"/>
      <c r="UAZ3" s="69"/>
      <c r="UBA3" s="69"/>
      <c r="UBB3" s="69"/>
      <c r="UBC3" s="69"/>
      <c r="UBD3" s="69"/>
      <c r="UBE3" s="69"/>
      <c r="UBF3" s="69"/>
      <c r="UBG3" s="69"/>
      <c r="UBH3" s="69"/>
      <c r="UBI3" s="69"/>
      <c r="UBJ3" s="69"/>
      <c r="UBK3" s="69"/>
      <c r="UBL3" s="69"/>
      <c r="UBM3" s="69"/>
      <c r="UBN3" s="69"/>
      <c r="UBO3" s="69"/>
      <c r="UBP3" s="69"/>
      <c r="UBQ3" s="69"/>
      <c r="UBR3" s="69"/>
      <c r="UBS3" s="69"/>
      <c r="UBT3" s="69"/>
      <c r="UBU3" s="69"/>
      <c r="UBV3" s="69"/>
      <c r="UBW3" s="69"/>
      <c r="UBX3" s="69"/>
      <c r="UBY3" s="69"/>
      <c r="UBZ3" s="69"/>
      <c r="UCA3" s="69"/>
      <c r="UCB3" s="69"/>
      <c r="UCC3" s="69"/>
      <c r="UCD3" s="69"/>
      <c r="UCE3" s="69"/>
      <c r="UCF3" s="69"/>
      <c r="UCG3" s="69"/>
      <c r="UCH3" s="69"/>
      <c r="UCI3" s="69"/>
      <c r="UCJ3" s="69"/>
      <c r="UCK3" s="69"/>
      <c r="UCL3" s="69"/>
      <c r="UCM3" s="69"/>
      <c r="UCN3" s="69"/>
      <c r="UCO3" s="69"/>
      <c r="UCP3" s="69"/>
      <c r="UCQ3" s="69"/>
      <c r="UCR3" s="69"/>
      <c r="UCS3" s="69"/>
      <c r="UCT3" s="69"/>
      <c r="UCU3" s="69"/>
      <c r="UCV3" s="69"/>
      <c r="UCW3" s="69"/>
      <c r="UCX3" s="69"/>
      <c r="UCY3" s="69"/>
      <c r="UCZ3" s="69"/>
      <c r="UDA3" s="69"/>
      <c r="UDB3" s="69"/>
      <c r="UDC3" s="69"/>
      <c r="UDD3" s="69"/>
      <c r="UDE3" s="69"/>
      <c r="UDF3" s="69"/>
      <c r="UDG3" s="69"/>
      <c r="UDH3" s="69"/>
      <c r="UDI3" s="69"/>
      <c r="UDJ3" s="69"/>
      <c r="UDK3" s="69"/>
      <c r="UDL3" s="69"/>
      <c r="UDM3" s="69"/>
      <c r="UDN3" s="69"/>
      <c r="UDO3" s="69"/>
      <c r="UDP3" s="69"/>
      <c r="UDQ3" s="69"/>
      <c r="UDR3" s="69"/>
      <c r="UDS3" s="69"/>
      <c r="UDT3" s="69"/>
      <c r="UDU3" s="69"/>
      <c r="UDV3" s="69"/>
      <c r="UDW3" s="69"/>
      <c r="UDX3" s="69"/>
      <c r="UDY3" s="69"/>
      <c r="UDZ3" s="69"/>
      <c r="UEA3" s="69"/>
      <c r="UEB3" s="69"/>
      <c r="UEC3" s="69"/>
      <c r="UED3" s="69"/>
      <c r="UEE3" s="69"/>
      <c r="UEF3" s="69"/>
      <c r="UEG3" s="69"/>
      <c r="UEH3" s="69"/>
      <c r="UEI3" s="69"/>
      <c r="UEJ3" s="69"/>
      <c r="UEK3" s="69"/>
      <c r="UEL3" s="69"/>
      <c r="UEM3" s="69"/>
      <c r="UEN3" s="69"/>
      <c r="UEO3" s="69"/>
      <c r="UEP3" s="69"/>
      <c r="UEQ3" s="69"/>
      <c r="UER3" s="69"/>
      <c r="UES3" s="69"/>
      <c r="UET3" s="69"/>
      <c r="UEU3" s="69"/>
      <c r="UEV3" s="69"/>
      <c r="UEW3" s="69"/>
      <c r="UEX3" s="69"/>
      <c r="UEY3" s="69"/>
      <c r="UEZ3" s="69"/>
      <c r="UFA3" s="69"/>
      <c r="UFB3" s="69"/>
      <c r="UFC3" s="69"/>
      <c r="UFD3" s="69"/>
      <c r="UFE3" s="69"/>
      <c r="UFF3" s="69"/>
      <c r="UFG3" s="69"/>
      <c r="UFH3" s="69"/>
      <c r="UFI3" s="69"/>
      <c r="UFJ3" s="69"/>
      <c r="UFK3" s="69"/>
      <c r="UFL3" s="69"/>
      <c r="UFM3" s="69"/>
      <c r="UFN3" s="69"/>
      <c r="UFO3" s="69"/>
      <c r="UFP3" s="69"/>
      <c r="UFQ3" s="69"/>
      <c r="UFR3" s="69"/>
      <c r="UFS3" s="69"/>
      <c r="UFT3" s="69"/>
      <c r="UFU3" s="69"/>
      <c r="UFV3" s="69"/>
      <c r="UFW3" s="69"/>
      <c r="UFX3" s="69"/>
      <c r="UFY3" s="69"/>
      <c r="UFZ3" s="69"/>
      <c r="UGA3" s="69"/>
      <c r="UGB3" s="69"/>
      <c r="UGC3" s="69"/>
      <c r="UGD3" s="69"/>
      <c r="UGE3" s="69"/>
      <c r="UGF3" s="69"/>
      <c r="UGG3" s="69"/>
      <c r="UGH3" s="69"/>
      <c r="UGI3" s="69"/>
      <c r="UGJ3" s="69"/>
      <c r="UGK3" s="69"/>
      <c r="UGL3" s="69"/>
      <c r="UGM3" s="69"/>
      <c r="UGN3" s="69"/>
      <c r="UGO3" s="69"/>
      <c r="UGP3" s="69"/>
      <c r="UGQ3" s="69"/>
      <c r="UGR3" s="69"/>
      <c r="UGS3" s="69"/>
      <c r="UGT3" s="69"/>
      <c r="UGU3" s="69"/>
      <c r="UGV3" s="69"/>
      <c r="UGW3" s="69"/>
      <c r="UGX3" s="69"/>
      <c r="UGY3" s="69"/>
      <c r="UGZ3" s="69"/>
      <c r="UHA3" s="69"/>
      <c r="UHB3" s="69"/>
      <c r="UHC3" s="69"/>
      <c r="UHD3" s="69"/>
      <c r="UHE3" s="69"/>
      <c r="UHF3" s="69"/>
      <c r="UHG3" s="69"/>
      <c r="UHH3" s="69"/>
      <c r="UHI3" s="69"/>
      <c r="UHJ3" s="69"/>
      <c r="UHK3" s="69"/>
      <c r="UHL3" s="69"/>
      <c r="UHM3" s="69"/>
      <c r="UHN3" s="69"/>
      <c r="UHO3" s="69"/>
      <c r="UHP3" s="69"/>
      <c r="UHQ3" s="69"/>
      <c r="UHR3" s="69"/>
      <c r="UHS3" s="69"/>
      <c r="UHT3" s="69"/>
      <c r="UHU3" s="69"/>
      <c r="UHV3" s="69"/>
      <c r="UHW3" s="69"/>
      <c r="UHX3" s="69"/>
      <c r="UHY3" s="69"/>
      <c r="UHZ3" s="69"/>
      <c r="UIA3" s="69"/>
      <c r="UIB3" s="69"/>
      <c r="UIC3" s="69"/>
      <c r="UID3" s="69"/>
      <c r="UIE3" s="69"/>
      <c r="UIF3" s="69"/>
      <c r="UIG3" s="69"/>
      <c r="UIH3" s="69"/>
      <c r="UII3" s="69"/>
      <c r="UIJ3" s="69"/>
      <c r="UIK3" s="69"/>
      <c r="UIL3" s="69"/>
      <c r="UIM3" s="69"/>
      <c r="UIN3" s="69"/>
      <c r="UIO3" s="69"/>
      <c r="UIP3" s="69"/>
      <c r="UIQ3" s="69"/>
      <c r="UIR3" s="69"/>
      <c r="UIS3" s="69"/>
      <c r="UIT3" s="69"/>
      <c r="UIU3" s="69"/>
      <c r="UIV3" s="69"/>
      <c r="UIW3" s="69"/>
      <c r="UIX3" s="69"/>
      <c r="UIY3" s="69"/>
      <c r="UIZ3" s="69"/>
      <c r="UJA3" s="69"/>
      <c r="UJB3" s="69"/>
      <c r="UJC3" s="69"/>
      <c r="UJD3" s="69"/>
      <c r="UJE3" s="69"/>
      <c r="UJF3" s="69"/>
      <c r="UJG3" s="69"/>
      <c r="UJH3" s="69"/>
      <c r="UJI3" s="69"/>
      <c r="UJJ3" s="69"/>
      <c r="UJK3" s="69"/>
      <c r="UJL3" s="69"/>
      <c r="UJM3" s="69"/>
      <c r="UJN3" s="69"/>
      <c r="UJO3" s="69"/>
      <c r="UJP3" s="69"/>
      <c r="UJQ3" s="69"/>
      <c r="UJR3" s="69"/>
      <c r="UJS3" s="69"/>
      <c r="UJT3" s="69"/>
      <c r="UJU3" s="69"/>
      <c r="UJV3" s="69"/>
      <c r="UJW3" s="69"/>
      <c r="UJX3" s="69"/>
      <c r="UJY3" s="69"/>
      <c r="UJZ3" s="69"/>
      <c r="UKA3" s="69"/>
      <c r="UKB3" s="69"/>
      <c r="UKC3" s="69"/>
      <c r="UKD3" s="69"/>
      <c r="UKE3" s="69"/>
      <c r="UKF3" s="69"/>
      <c r="UKG3" s="69"/>
      <c r="UKH3" s="69"/>
      <c r="UKI3" s="69"/>
      <c r="UKJ3" s="69"/>
      <c r="UKK3" s="69"/>
      <c r="UKL3" s="69"/>
      <c r="UKM3" s="69"/>
      <c r="UKN3" s="69"/>
      <c r="UKO3" s="69"/>
      <c r="UKP3" s="69"/>
      <c r="UKQ3" s="69"/>
      <c r="UKR3" s="69"/>
      <c r="UKS3" s="69"/>
      <c r="UKT3" s="69"/>
      <c r="UKU3" s="69"/>
      <c r="UKV3" s="69"/>
      <c r="UKW3" s="69"/>
      <c r="UKX3" s="69"/>
      <c r="UKY3" s="69"/>
      <c r="UKZ3" s="69"/>
      <c r="ULA3" s="69"/>
      <c r="ULB3" s="69"/>
      <c r="ULC3" s="69"/>
      <c r="ULD3" s="69"/>
      <c r="ULE3" s="69"/>
      <c r="ULF3" s="69"/>
      <c r="ULG3" s="69"/>
      <c r="ULH3" s="69"/>
      <c r="ULI3" s="69"/>
      <c r="ULJ3" s="69"/>
      <c r="ULK3" s="69"/>
      <c r="ULL3" s="69"/>
      <c r="ULM3" s="69"/>
      <c r="ULN3" s="69"/>
      <c r="ULO3" s="69"/>
      <c r="ULP3" s="69"/>
      <c r="ULQ3" s="69"/>
      <c r="ULR3" s="69"/>
      <c r="ULS3" s="69"/>
      <c r="ULT3" s="69"/>
      <c r="ULU3" s="69"/>
      <c r="ULV3" s="69"/>
      <c r="ULW3" s="69"/>
      <c r="ULX3" s="69"/>
      <c r="ULY3" s="69"/>
      <c r="ULZ3" s="69"/>
      <c r="UMA3" s="69"/>
      <c r="UMB3" s="69"/>
      <c r="UMC3" s="69"/>
      <c r="UMD3" s="69"/>
      <c r="UME3" s="69"/>
      <c r="UMF3" s="69"/>
      <c r="UMG3" s="69"/>
      <c r="UMH3" s="69"/>
      <c r="UMI3" s="69"/>
      <c r="UMJ3" s="69"/>
      <c r="UMK3" s="69"/>
      <c r="UML3" s="69"/>
      <c r="UMM3" s="69"/>
      <c r="UMN3" s="69"/>
      <c r="UMO3" s="69"/>
      <c r="UMP3" s="69"/>
      <c r="UMQ3" s="69"/>
      <c r="UMR3" s="69"/>
      <c r="UMS3" s="69"/>
      <c r="UMT3" s="69"/>
      <c r="UMU3" s="69"/>
      <c r="UMV3" s="69"/>
      <c r="UMW3" s="69"/>
      <c r="UMX3" s="69"/>
      <c r="UMY3" s="69"/>
      <c r="UMZ3" s="69"/>
      <c r="UNA3" s="69"/>
      <c r="UNB3" s="69"/>
      <c r="UNC3" s="69"/>
      <c r="UND3" s="69"/>
      <c r="UNE3" s="69"/>
      <c r="UNF3" s="69"/>
      <c r="UNG3" s="69"/>
      <c r="UNH3" s="69"/>
      <c r="UNI3" s="69"/>
      <c r="UNJ3" s="69"/>
      <c r="UNK3" s="69"/>
      <c r="UNL3" s="69"/>
      <c r="UNM3" s="69"/>
      <c r="UNN3" s="69"/>
      <c r="UNO3" s="69"/>
      <c r="UNP3" s="69"/>
      <c r="UNQ3" s="69"/>
      <c r="UNR3" s="69"/>
      <c r="UNS3" s="69"/>
      <c r="UNT3" s="69"/>
      <c r="UNU3" s="69"/>
      <c r="UNV3" s="69"/>
      <c r="UNW3" s="69"/>
      <c r="UNX3" s="69"/>
      <c r="UNY3" s="69"/>
      <c r="UNZ3" s="69"/>
      <c r="UOA3" s="69"/>
      <c r="UOB3" s="69"/>
      <c r="UOC3" s="69"/>
      <c r="UOD3" s="69"/>
      <c r="UOE3" s="69"/>
      <c r="UOF3" s="69"/>
      <c r="UOG3" s="69"/>
      <c r="UOH3" s="69"/>
      <c r="UOI3" s="69"/>
      <c r="UOJ3" s="69"/>
      <c r="UOK3" s="69"/>
      <c r="UOL3" s="69"/>
      <c r="UOM3" s="69"/>
      <c r="UON3" s="69"/>
      <c r="UOO3" s="69"/>
      <c r="UOP3" s="69"/>
      <c r="UOQ3" s="69"/>
      <c r="UOR3" s="69"/>
      <c r="UOS3" s="69"/>
      <c r="UOT3" s="69"/>
      <c r="UOU3" s="69"/>
      <c r="UOV3" s="69"/>
      <c r="UOW3" s="69"/>
      <c r="UOX3" s="69"/>
      <c r="UOY3" s="69"/>
      <c r="UOZ3" s="69"/>
      <c r="UPA3" s="69"/>
      <c r="UPB3" s="69"/>
      <c r="UPC3" s="69"/>
      <c r="UPD3" s="69"/>
      <c r="UPE3" s="69"/>
      <c r="UPF3" s="69"/>
      <c r="UPG3" s="69"/>
      <c r="UPH3" s="69"/>
      <c r="UPI3" s="69"/>
      <c r="UPJ3" s="69"/>
      <c r="UPK3" s="69"/>
      <c r="UPL3" s="69"/>
      <c r="UPM3" s="69"/>
      <c r="UPN3" s="69"/>
      <c r="UPO3" s="69"/>
      <c r="UPP3" s="69"/>
      <c r="UPQ3" s="69"/>
      <c r="UPR3" s="69"/>
      <c r="UPS3" s="69"/>
      <c r="UPT3" s="69"/>
      <c r="UPU3" s="69"/>
      <c r="UPV3" s="69"/>
      <c r="UPW3" s="69"/>
      <c r="UPX3" s="69"/>
      <c r="UPY3" s="69"/>
      <c r="UPZ3" s="69"/>
      <c r="UQA3" s="69"/>
      <c r="UQB3" s="69"/>
      <c r="UQC3" s="69"/>
      <c r="UQD3" s="69"/>
      <c r="UQE3" s="69"/>
      <c r="UQF3" s="69"/>
      <c r="UQG3" s="69"/>
      <c r="UQH3" s="69"/>
      <c r="UQI3" s="69"/>
      <c r="UQJ3" s="69"/>
      <c r="UQK3" s="69"/>
      <c r="UQL3" s="69"/>
      <c r="UQM3" s="69"/>
      <c r="UQN3" s="69"/>
      <c r="UQO3" s="69"/>
      <c r="UQP3" s="69"/>
      <c r="UQQ3" s="69"/>
      <c r="UQR3" s="69"/>
      <c r="UQS3" s="69"/>
      <c r="UQT3" s="69"/>
      <c r="UQU3" s="69"/>
      <c r="UQV3" s="69"/>
      <c r="UQW3" s="69"/>
      <c r="UQX3" s="69"/>
      <c r="UQY3" s="69"/>
      <c r="UQZ3" s="69"/>
      <c r="URA3" s="69"/>
      <c r="URB3" s="69"/>
      <c r="URC3" s="69"/>
      <c r="URD3" s="69"/>
      <c r="URE3" s="69"/>
      <c r="URF3" s="69"/>
      <c r="URG3" s="69"/>
      <c r="URH3" s="69"/>
      <c r="URI3" s="69"/>
      <c r="URJ3" s="69"/>
      <c r="URK3" s="69"/>
      <c r="URL3" s="69"/>
      <c r="URM3" s="69"/>
      <c r="URN3" s="69"/>
      <c r="URO3" s="69"/>
      <c r="URP3" s="69"/>
      <c r="URQ3" s="69"/>
      <c r="URR3" s="69"/>
      <c r="URS3" s="69"/>
      <c r="URT3" s="69"/>
      <c r="URU3" s="69"/>
      <c r="URV3" s="69"/>
      <c r="URW3" s="69"/>
      <c r="URX3" s="69"/>
      <c r="URY3" s="69"/>
      <c r="URZ3" s="69"/>
      <c r="USA3" s="69"/>
      <c r="USB3" s="69"/>
      <c r="USC3" s="69"/>
      <c r="USD3" s="69"/>
      <c r="USE3" s="69"/>
      <c r="USF3" s="69"/>
      <c r="USG3" s="69"/>
      <c r="USH3" s="69"/>
      <c r="USI3" s="69"/>
      <c r="USJ3" s="69"/>
      <c r="USK3" s="69"/>
      <c r="USL3" s="69"/>
      <c r="USM3" s="69"/>
      <c r="USN3" s="69"/>
      <c r="USO3" s="69"/>
      <c r="USP3" s="69"/>
      <c r="USQ3" s="69"/>
      <c r="USR3" s="69"/>
      <c r="USS3" s="69"/>
      <c r="UST3" s="69"/>
      <c r="USU3" s="69"/>
      <c r="USV3" s="69"/>
      <c r="USW3" s="69"/>
      <c r="USX3" s="69"/>
      <c r="USY3" s="69"/>
      <c r="USZ3" s="69"/>
      <c r="UTA3" s="69"/>
      <c r="UTB3" s="69"/>
      <c r="UTC3" s="69"/>
      <c r="UTD3" s="69"/>
      <c r="UTE3" s="69"/>
      <c r="UTF3" s="69"/>
      <c r="UTG3" s="69"/>
      <c r="UTH3" s="69"/>
      <c r="UTI3" s="69"/>
      <c r="UTJ3" s="69"/>
      <c r="UTK3" s="69"/>
      <c r="UTL3" s="69"/>
      <c r="UTM3" s="69"/>
      <c r="UTN3" s="69"/>
      <c r="UTO3" s="69"/>
      <c r="UTP3" s="69"/>
      <c r="UTQ3" s="69"/>
      <c r="UTR3" s="69"/>
      <c r="UTS3" s="69"/>
      <c r="UTT3" s="69"/>
      <c r="UTU3" s="69"/>
      <c r="UTV3" s="69"/>
      <c r="UTW3" s="69"/>
      <c r="UTX3" s="69"/>
      <c r="UTY3" s="69"/>
      <c r="UTZ3" s="69"/>
      <c r="UUA3" s="69"/>
      <c r="UUB3" s="69"/>
      <c r="UUC3" s="69"/>
      <c r="UUD3" s="69"/>
      <c r="UUE3" s="69"/>
      <c r="UUF3" s="69"/>
      <c r="UUG3" s="69"/>
      <c r="UUH3" s="69"/>
      <c r="UUI3" s="69"/>
      <c r="UUJ3" s="69"/>
      <c r="UUK3" s="69"/>
      <c r="UUL3" s="69"/>
      <c r="UUM3" s="69"/>
      <c r="UUN3" s="69"/>
      <c r="UUO3" s="69"/>
      <c r="UUP3" s="69"/>
      <c r="UUQ3" s="69"/>
      <c r="UUR3" s="69"/>
      <c r="UUS3" s="69"/>
      <c r="UUT3" s="69"/>
      <c r="UUU3" s="69"/>
      <c r="UUV3" s="69"/>
      <c r="UUW3" s="69"/>
      <c r="UUX3" s="69"/>
      <c r="UUY3" s="69"/>
      <c r="UUZ3" s="69"/>
      <c r="UVA3" s="69"/>
      <c r="UVB3" s="69"/>
      <c r="UVC3" s="69"/>
      <c r="UVD3" s="69"/>
      <c r="UVE3" s="69"/>
      <c r="UVF3" s="69"/>
      <c r="UVG3" s="69"/>
      <c r="UVH3" s="69"/>
      <c r="UVI3" s="69"/>
      <c r="UVJ3" s="69"/>
      <c r="UVK3" s="69"/>
      <c r="UVL3" s="69"/>
      <c r="UVM3" s="69"/>
      <c r="UVN3" s="69"/>
      <c r="UVO3" s="69"/>
      <c r="UVP3" s="69"/>
      <c r="UVQ3" s="69"/>
      <c r="UVR3" s="69"/>
      <c r="UVS3" s="69"/>
      <c r="UVT3" s="69"/>
      <c r="UVU3" s="69"/>
      <c r="UVV3" s="69"/>
      <c r="UVW3" s="69"/>
      <c r="UVX3" s="69"/>
      <c r="UVY3" s="69"/>
      <c r="UVZ3" s="69"/>
      <c r="UWA3" s="69"/>
      <c r="UWB3" s="69"/>
      <c r="UWC3" s="69"/>
      <c r="UWD3" s="69"/>
      <c r="UWE3" s="69"/>
      <c r="UWF3" s="69"/>
      <c r="UWG3" s="69"/>
      <c r="UWH3" s="69"/>
      <c r="UWI3" s="69"/>
      <c r="UWJ3" s="69"/>
      <c r="UWK3" s="69"/>
      <c r="UWL3" s="69"/>
      <c r="UWM3" s="69"/>
      <c r="UWN3" s="69"/>
      <c r="UWO3" s="69"/>
      <c r="UWP3" s="69"/>
      <c r="UWQ3" s="69"/>
      <c r="UWR3" s="69"/>
      <c r="UWS3" s="69"/>
      <c r="UWT3" s="69"/>
      <c r="UWU3" s="69"/>
      <c r="UWV3" s="69"/>
      <c r="UWW3" s="69"/>
      <c r="UWX3" s="69"/>
      <c r="UWY3" s="69"/>
      <c r="UWZ3" s="69"/>
      <c r="UXA3" s="69"/>
      <c r="UXB3" s="69"/>
      <c r="UXC3" s="69"/>
      <c r="UXD3" s="69"/>
      <c r="UXE3" s="69"/>
      <c r="UXF3" s="69"/>
      <c r="UXG3" s="69"/>
      <c r="UXH3" s="69"/>
      <c r="UXI3" s="69"/>
      <c r="UXJ3" s="69"/>
      <c r="UXK3" s="69"/>
      <c r="UXL3" s="69"/>
      <c r="UXM3" s="69"/>
      <c r="UXN3" s="69"/>
      <c r="UXO3" s="69"/>
      <c r="UXP3" s="69"/>
      <c r="UXQ3" s="69"/>
      <c r="UXR3" s="69"/>
      <c r="UXS3" s="69"/>
      <c r="UXT3" s="69"/>
      <c r="UXU3" s="69"/>
      <c r="UXV3" s="69"/>
      <c r="UXW3" s="69"/>
      <c r="UXX3" s="69"/>
      <c r="UXY3" s="69"/>
      <c r="UXZ3" s="69"/>
      <c r="UYA3" s="69"/>
      <c r="UYB3" s="69"/>
      <c r="UYC3" s="69"/>
      <c r="UYD3" s="69"/>
      <c r="UYE3" s="69"/>
      <c r="UYF3" s="69"/>
      <c r="UYG3" s="69"/>
      <c r="UYH3" s="69"/>
      <c r="UYI3" s="69"/>
      <c r="UYJ3" s="69"/>
      <c r="UYK3" s="69"/>
      <c r="UYL3" s="69"/>
      <c r="UYM3" s="69"/>
      <c r="UYN3" s="69"/>
      <c r="UYO3" s="69"/>
      <c r="UYP3" s="69"/>
      <c r="UYQ3" s="69"/>
      <c r="UYR3" s="69"/>
      <c r="UYS3" s="69"/>
      <c r="UYT3" s="69"/>
      <c r="UYU3" s="69"/>
      <c r="UYV3" s="69"/>
      <c r="UYW3" s="69"/>
      <c r="UYX3" s="69"/>
      <c r="UYY3" s="69"/>
      <c r="UYZ3" s="69"/>
      <c r="UZA3" s="69"/>
      <c r="UZB3" s="69"/>
      <c r="UZC3" s="69"/>
      <c r="UZD3" s="69"/>
      <c r="UZE3" s="69"/>
      <c r="UZF3" s="69"/>
      <c r="UZG3" s="69"/>
      <c r="UZH3" s="69"/>
      <c r="UZI3" s="69"/>
      <c r="UZJ3" s="69"/>
      <c r="UZK3" s="69"/>
      <c r="UZL3" s="69"/>
      <c r="UZM3" s="69"/>
      <c r="UZN3" s="69"/>
      <c r="UZO3" s="69"/>
      <c r="UZP3" s="69"/>
      <c r="UZQ3" s="69"/>
      <c r="UZR3" s="69"/>
      <c r="UZS3" s="69"/>
      <c r="UZT3" s="69"/>
      <c r="UZU3" s="69"/>
      <c r="UZV3" s="69"/>
      <c r="UZW3" s="69"/>
      <c r="UZX3" s="69"/>
      <c r="UZY3" s="69"/>
      <c r="UZZ3" s="69"/>
      <c r="VAA3" s="69"/>
      <c r="VAB3" s="69"/>
      <c r="VAC3" s="69"/>
      <c r="VAD3" s="69"/>
      <c r="VAE3" s="69"/>
      <c r="VAF3" s="69"/>
      <c r="VAG3" s="69"/>
      <c r="VAH3" s="69"/>
      <c r="VAI3" s="69"/>
      <c r="VAJ3" s="69"/>
      <c r="VAK3" s="69"/>
      <c r="VAL3" s="69"/>
      <c r="VAM3" s="69"/>
      <c r="VAN3" s="69"/>
      <c r="VAO3" s="69"/>
      <c r="VAP3" s="69"/>
      <c r="VAQ3" s="69"/>
      <c r="VAR3" s="69"/>
      <c r="VAS3" s="69"/>
      <c r="VAT3" s="69"/>
      <c r="VAU3" s="69"/>
      <c r="VAV3" s="69"/>
      <c r="VAW3" s="69"/>
      <c r="VAX3" s="69"/>
      <c r="VAY3" s="69"/>
      <c r="VAZ3" s="69"/>
      <c r="VBA3" s="69"/>
      <c r="VBB3" s="69"/>
      <c r="VBC3" s="69"/>
      <c r="VBD3" s="69"/>
      <c r="VBE3" s="69"/>
      <c r="VBF3" s="69"/>
      <c r="VBG3" s="69"/>
      <c r="VBH3" s="69"/>
      <c r="VBI3" s="69"/>
      <c r="VBJ3" s="69"/>
      <c r="VBK3" s="69"/>
      <c r="VBL3" s="69"/>
      <c r="VBM3" s="69"/>
      <c r="VBN3" s="69"/>
      <c r="VBO3" s="69"/>
      <c r="VBP3" s="69"/>
      <c r="VBQ3" s="69"/>
      <c r="VBR3" s="69"/>
      <c r="VBS3" s="69"/>
      <c r="VBT3" s="69"/>
      <c r="VBU3" s="69"/>
      <c r="VBV3" s="69"/>
      <c r="VBW3" s="69"/>
      <c r="VBX3" s="69"/>
      <c r="VBY3" s="69"/>
      <c r="VBZ3" s="69"/>
      <c r="VCA3" s="69"/>
      <c r="VCB3" s="69"/>
      <c r="VCC3" s="69"/>
      <c r="VCD3" s="69"/>
      <c r="VCE3" s="69"/>
      <c r="VCF3" s="69"/>
      <c r="VCG3" s="69"/>
      <c r="VCH3" s="69"/>
      <c r="VCI3" s="69"/>
      <c r="VCJ3" s="69"/>
      <c r="VCK3" s="69"/>
      <c r="VCL3" s="69"/>
      <c r="VCM3" s="69"/>
      <c r="VCN3" s="69"/>
      <c r="VCO3" s="69"/>
      <c r="VCP3" s="69"/>
      <c r="VCQ3" s="69"/>
      <c r="VCR3" s="69"/>
      <c r="VCS3" s="69"/>
      <c r="VCT3" s="69"/>
      <c r="VCU3" s="69"/>
      <c r="VCV3" s="69"/>
      <c r="VCW3" s="69"/>
      <c r="VCX3" s="69"/>
      <c r="VCY3" s="69"/>
      <c r="VCZ3" s="69"/>
      <c r="VDA3" s="69"/>
      <c r="VDB3" s="69"/>
      <c r="VDC3" s="69"/>
      <c r="VDD3" s="69"/>
      <c r="VDE3" s="69"/>
      <c r="VDF3" s="69"/>
      <c r="VDG3" s="69"/>
      <c r="VDH3" s="69"/>
      <c r="VDI3" s="69"/>
      <c r="VDJ3" s="69"/>
      <c r="VDK3" s="69"/>
      <c r="VDL3" s="69"/>
      <c r="VDM3" s="69"/>
      <c r="VDN3" s="69"/>
      <c r="VDO3" s="69"/>
      <c r="VDP3" s="69"/>
      <c r="VDQ3" s="69"/>
      <c r="VDR3" s="69"/>
      <c r="VDS3" s="69"/>
      <c r="VDT3" s="69"/>
      <c r="VDU3" s="69"/>
      <c r="VDV3" s="69"/>
      <c r="VDW3" s="69"/>
      <c r="VDX3" s="69"/>
      <c r="VDY3" s="69"/>
      <c r="VDZ3" s="69"/>
      <c r="VEA3" s="69"/>
      <c r="VEB3" s="69"/>
      <c r="VEC3" s="69"/>
      <c r="VED3" s="69"/>
      <c r="VEE3" s="69"/>
      <c r="VEF3" s="69"/>
      <c r="VEG3" s="69"/>
      <c r="VEH3" s="69"/>
      <c r="VEI3" s="69"/>
      <c r="VEJ3" s="69"/>
      <c r="VEK3" s="69"/>
      <c r="VEL3" s="69"/>
      <c r="VEM3" s="69"/>
      <c r="VEN3" s="69"/>
      <c r="VEO3" s="69"/>
      <c r="VEP3" s="69"/>
      <c r="VEQ3" s="69"/>
      <c r="VER3" s="69"/>
      <c r="VES3" s="69"/>
      <c r="VET3" s="69"/>
      <c r="VEU3" s="69"/>
      <c r="VEV3" s="69"/>
      <c r="VEW3" s="69"/>
      <c r="VEX3" s="69"/>
      <c r="VEY3" s="69"/>
      <c r="VEZ3" s="69"/>
      <c r="VFA3" s="69"/>
      <c r="VFB3" s="69"/>
      <c r="VFC3" s="69"/>
      <c r="VFD3" s="69"/>
      <c r="VFE3" s="69"/>
      <c r="VFF3" s="69"/>
      <c r="VFG3" s="69"/>
      <c r="VFH3" s="69"/>
      <c r="VFI3" s="69"/>
      <c r="VFJ3" s="69"/>
      <c r="VFK3" s="69"/>
      <c r="VFL3" s="69"/>
      <c r="VFM3" s="69"/>
      <c r="VFN3" s="69"/>
      <c r="VFO3" s="69"/>
      <c r="VFP3" s="69"/>
      <c r="VFQ3" s="69"/>
      <c r="VFR3" s="69"/>
      <c r="VFS3" s="69"/>
      <c r="VFT3" s="69"/>
      <c r="VFU3" s="69"/>
      <c r="VFV3" s="69"/>
      <c r="VFW3" s="69"/>
      <c r="VFX3" s="69"/>
      <c r="VFY3" s="69"/>
      <c r="VFZ3" s="69"/>
      <c r="VGA3" s="69"/>
      <c r="VGB3" s="69"/>
      <c r="VGC3" s="69"/>
      <c r="VGD3" s="69"/>
      <c r="VGE3" s="69"/>
      <c r="VGF3" s="69"/>
      <c r="VGG3" s="69"/>
      <c r="VGH3" s="69"/>
      <c r="VGI3" s="69"/>
      <c r="VGJ3" s="69"/>
      <c r="VGK3" s="69"/>
      <c r="VGL3" s="69"/>
      <c r="VGM3" s="69"/>
      <c r="VGN3" s="69"/>
      <c r="VGO3" s="69"/>
      <c r="VGP3" s="69"/>
      <c r="VGQ3" s="69"/>
      <c r="VGR3" s="69"/>
      <c r="VGS3" s="69"/>
      <c r="VGT3" s="69"/>
      <c r="VGU3" s="69"/>
      <c r="VGV3" s="69"/>
      <c r="VGW3" s="69"/>
      <c r="VGX3" s="69"/>
      <c r="VGY3" s="69"/>
      <c r="VGZ3" s="69"/>
      <c r="VHA3" s="69"/>
      <c r="VHB3" s="69"/>
      <c r="VHC3" s="69"/>
      <c r="VHD3" s="69"/>
      <c r="VHE3" s="69"/>
      <c r="VHF3" s="69"/>
      <c r="VHG3" s="69"/>
      <c r="VHH3" s="69"/>
      <c r="VHI3" s="69"/>
      <c r="VHJ3" s="69"/>
      <c r="VHK3" s="69"/>
      <c r="VHL3" s="69"/>
      <c r="VHM3" s="69"/>
      <c r="VHN3" s="69"/>
      <c r="VHO3" s="69"/>
      <c r="VHP3" s="69"/>
      <c r="VHQ3" s="69"/>
      <c r="VHR3" s="69"/>
      <c r="VHS3" s="69"/>
      <c r="VHT3" s="69"/>
      <c r="VHU3" s="69"/>
      <c r="VHV3" s="69"/>
      <c r="VHW3" s="69"/>
      <c r="VHX3" s="69"/>
      <c r="VHY3" s="69"/>
      <c r="VHZ3" s="69"/>
      <c r="VIA3" s="69"/>
      <c r="VIB3" s="69"/>
      <c r="VIC3" s="69"/>
      <c r="VID3" s="69"/>
      <c r="VIE3" s="69"/>
      <c r="VIF3" s="69"/>
      <c r="VIG3" s="69"/>
      <c r="VIH3" s="69"/>
      <c r="VII3" s="69"/>
      <c r="VIJ3" s="69"/>
      <c r="VIK3" s="69"/>
      <c r="VIL3" s="69"/>
      <c r="VIM3" s="69"/>
      <c r="VIN3" s="69"/>
      <c r="VIO3" s="69"/>
      <c r="VIP3" s="69"/>
      <c r="VIQ3" s="69"/>
      <c r="VIR3" s="69"/>
      <c r="VIS3" s="69"/>
      <c r="VIT3" s="69"/>
      <c r="VIU3" s="69"/>
      <c r="VIV3" s="69"/>
      <c r="VIW3" s="69"/>
      <c r="VIX3" s="69"/>
      <c r="VIY3" s="69"/>
      <c r="VIZ3" s="69"/>
      <c r="VJA3" s="69"/>
      <c r="VJB3" s="69"/>
      <c r="VJC3" s="69"/>
      <c r="VJD3" s="69"/>
      <c r="VJE3" s="69"/>
      <c r="VJF3" s="69"/>
      <c r="VJG3" s="69"/>
      <c r="VJH3" s="69"/>
      <c r="VJI3" s="69"/>
      <c r="VJJ3" s="69"/>
      <c r="VJK3" s="69"/>
      <c r="VJL3" s="69"/>
      <c r="VJM3" s="69"/>
      <c r="VJN3" s="69"/>
      <c r="VJO3" s="69"/>
      <c r="VJP3" s="69"/>
      <c r="VJQ3" s="69"/>
      <c r="VJR3" s="69"/>
      <c r="VJS3" s="69"/>
      <c r="VJT3" s="69"/>
      <c r="VJU3" s="69"/>
      <c r="VJV3" s="69"/>
      <c r="VJW3" s="69"/>
      <c r="VJX3" s="69"/>
      <c r="VJY3" s="69"/>
      <c r="VJZ3" s="69"/>
      <c r="VKA3" s="69"/>
      <c r="VKB3" s="69"/>
      <c r="VKC3" s="69"/>
      <c r="VKD3" s="69"/>
      <c r="VKE3" s="69"/>
      <c r="VKF3" s="69"/>
      <c r="VKG3" s="69"/>
      <c r="VKH3" s="69"/>
      <c r="VKI3" s="69"/>
      <c r="VKJ3" s="69"/>
      <c r="VKK3" s="69"/>
      <c r="VKL3" s="69"/>
      <c r="VKM3" s="69"/>
      <c r="VKN3" s="69"/>
      <c r="VKO3" s="69"/>
      <c r="VKP3" s="69"/>
      <c r="VKQ3" s="69"/>
      <c r="VKR3" s="69"/>
      <c r="VKS3" s="69"/>
      <c r="VKT3" s="69"/>
      <c r="VKU3" s="69"/>
      <c r="VKV3" s="69"/>
      <c r="VKW3" s="69"/>
      <c r="VKX3" s="69"/>
      <c r="VKY3" s="69"/>
      <c r="VKZ3" s="69"/>
      <c r="VLA3" s="69"/>
      <c r="VLB3" s="69"/>
      <c r="VLC3" s="69"/>
      <c r="VLD3" s="69"/>
      <c r="VLE3" s="69"/>
      <c r="VLF3" s="69"/>
      <c r="VLG3" s="69"/>
      <c r="VLH3" s="69"/>
      <c r="VLI3" s="69"/>
      <c r="VLJ3" s="69"/>
      <c r="VLK3" s="69"/>
      <c r="VLL3" s="69"/>
      <c r="VLM3" s="69"/>
      <c r="VLN3" s="69"/>
      <c r="VLO3" s="69"/>
      <c r="VLP3" s="69"/>
      <c r="VLQ3" s="69"/>
      <c r="VLR3" s="69"/>
      <c r="VLS3" s="69"/>
      <c r="VLT3" s="69"/>
      <c r="VLU3" s="69"/>
      <c r="VLV3" s="69"/>
      <c r="VLW3" s="69"/>
      <c r="VLX3" s="69"/>
      <c r="VLY3" s="69"/>
      <c r="VLZ3" s="69"/>
      <c r="VMA3" s="69"/>
      <c r="VMB3" s="69"/>
      <c r="VMC3" s="69"/>
      <c r="VMD3" s="69"/>
      <c r="VME3" s="69"/>
      <c r="VMF3" s="69"/>
      <c r="VMG3" s="69"/>
      <c r="VMH3" s="69"/>
      <c r="VMI3" s="69"/>
      <c r="VMJ3" s="69"/>
      <c r="VMK3" s="69"/>
      <c r="VML3" s="69"/>
      <c r="VMM3" s="69"/>
      <c r="VMN3" s="69"/>
      <c r="VMO3" s="69"/>
      <c r="VMP3" s="69"/>
      <c r="VMQ3" s="69"/>
      <c r="VMR3" s="69"/>
      <c r="VMS3" s="69"/>
      <c r="VMT3" s="69"/>
      <c r="VMU3" s="69"/>
      <c r="VMV3" s="69"/>
      <c r="VMW3" s="69"/>
      <c r="VMX3" s="69"/>
      <c r="VMY3" s="69"/>
      <c r="VMZ3" s="69"/>
      <c r="VNA3" s="69"/>
      <c r="VNB3" s="69"/>
      <c r="VNC3" s="69"/>
      <c r="VND3" s="69"/>
      <c r="VNE3" s="69"/>
      <c r="VNF3" s="69"/>
      <c r="VNG3" s="69"/>
      <c r="VNH3" s="69"/>
      <c r="VNI3" s="69"/>
      <c r="VNJ3" s="69"/>
      <c r="VNK3" s="69"/>
      <c r="VNL3" s="69"/>
      <c r="VNM3" s="69"/>
      <c r="VNN3" s="69"/>
      <c r="VNO3" s="69"/>
      <c r="VNP3" s="69"/>
      <c r="VNQ3" s="69"/>
      <c r="VNR3" s="69"/>
      <c r="VNS3" s="69"/>
      <c r="VNT3" s="69"/>
      <c r="VNU3" s="69"/>
      <c r="VNV3" s="69"/>
      <c r="VNW3" s="69"/>
      <c r="VNX3" s="69"/>
      <c r="VNY3" s="69"/>
      <c r="VNZ3" s="69"/>
      <c r="VOA3" s="69"/>
      <c r="VOB3" s="69"/>
      <c r="VOC3" s="69"/>
      <c r="VOD3" s="69"/>
      <c r="VOE3" s="69"/>
      <c r="VOF3" s="69"/>
      <c r="VOG3" s="69"/>
      <c r="VOH3" s="69"/>
      <c r="VOI3" s="69"/>
      <c r="VOJ3" s="69"/>
      <c r="VOK3" s="69"/>
      <c r="VOL3" s="69"/>
      <c r="VOM3" s="69"/>
      <c r="VON3" s="69"/>
      <c r="VOO3" s="69"/>
      <c r="VOP3" s="69"/>
      <c r="VOQ3" s="69"/>
      <c r="VOR3" s="69"/>
      <c r="VOS3" s="69"/>
      <c r="VOT3" s="69"/>
      <c r="VOU3" s="69"/>
      <c r="VOV3" s="69"/>
      <c r="VOW3" s="69"/>
      <c r="VOX3" s="69"/>
      <c r="VOY3" s="69"/>
      <c r="VOZ3" s="69"/>
      <c r="VPA3" s="69"/>
      <c r="VPB3" s="69"/>
      <c r="VPC3" s="69"/>
      <c r="VPD3" s="69"/>
      <c r="VPE3" s="69"/>
      <c r="VPF3" s="69"/>
      <c r="VPG3" s="69"/>
      <c r="VPH3" s="69"/>
      <c r="VPI3" s="69"/>
      <c r="VPJ3" s="69"/>
      <c r="VPK3" s="69"/>
      <c r="VPL3" s="69"/>
      <c r="VPM3" s="69"/>
      <c r="VPN3" s="69"/>
      <c r="VPO3" s="69"/>
      <c r="VPP3" s="69"/>
      <c r="VPQ3" s="69"/>
      <c r="VPR3" s="69"/>
      <c r="VPS3" s="69"/>
      <c r="VPT3" s="69"/>
      <c r="VPU3" s="69"/>
      <c r="VPV3" s="69"/>
      <c r="VPW3" s="69"/>
      <c r="VPX3" s="69"/>
      <c r="VPY3" s="69"/>
      <c r="VPZ3" s="69"/>
      <c r="VQA3" s="69"/>
      <c r="VQB3" s="69"/>
      <c r="VQC3" s="69"/>
      <c r="VQD3" s="69"/>
      <c r="VQE3" s="69"/>
      <c r="VQF3" s="69"/>
      <c r="VQG3" s="69"/>
      <c r="VQH3" s="69"/>
      <c r="VQI3" s="69"/>
      <c r="VQJ3" s="69"/>
      <c r="VQK3" s="69"/>
      <c r="VQL3" s="69"/>
      <c r="VQM3" s="69"/>
      <c r="VQN3" s="69"/>
      <c r="VQO3" s="69"/>
      <c r="VQP3" s="69"/>
      <c r="VQQ3" s="69"/>
      <c r="VQR3" s="69"/>
      <c r="VQS3" s="69"/>
      <c r="VQT3" s="69"/>
      <c r="VQU3" s="69"/>
      <c r="VQV3" s="69"/>
      <c r="VQW3" s="69"/>
      <c r="VQX3" s="69"/>
      <c r="VQY3" s="69"/>
      <c r="VQZ3" s="69"/>
      <c r="VRA3" s="69"/>
      <c r="VRB3" s="69"/>
      <c r="VRC3" s="69"/>
      <c r="VRD3" s="69"/>
      <c r="VRE3" s="69"/>
      <c r="VRF3" s="69"/>
      <c r="VRG3" s="69"/>
      <c r="VRH3" s="69"/>
      <c r="VRI3" s="69"/>
      <c r="VRJ3" s="69"/>
      <c r="VRK3" s="69"/>
      <c r="VRL3" s="69"/>
      <c r="VRM3" s="69"/>
      <c r="VRN3" s="69"/>
      <c r="VRO3" s="69"/>
      <c r="VRP3" s="69"/>
      <c r="VRQ3" s="69"/>
      <c r="VRR3" s="69"/>
      <c r="VRS3" s="69"/>
      <c r="VRT3" s="69"/>
      <c r="VRU3" s="69"/>
      <c r="VRV3" s="69"/>
      <c r="VRW3" s="69"/>
      <c r="VRX3" s="69"/>
      <c r="VRY3" s="69"/>
      <c r="VRZ3" s="69"/>
      <c r="VSA3" s="69"/>
      <c r="VSB3" s="69"/>
      <c r="VSC3" s="69"/>
      <c r="VSD3" s="69"/>
      <c r="VSE3" s="69"/>
      <c r="VSF3" s="69"/>
      <c r="VSG3" s="69"/>
      <c r="VSH3" s="69"/>
      <c r="VSI3" s="69"/>
      <c r="VSJ3" s="69"/>
      <c r="VSK3" s="69"/>
      <c r="VSL3" s="69"/>
      <c r="VSM3" s="69"/>
      <c r="VSN3" s="69"/>
      <c r="VSO3" s="69"/>
      <c r="VSP3" s="69"/>
      <c r="VSQ3" s="69"/>
      <c r="VSR3" s="69"/>
      <c r="VSS3" s="69"/>
      <c r="VST3" s="69"/>
      <c r="VSU3" s="69"/>
      <c r="VSV3" s="69"/>
      <c r="VSW3" s="69"/>
      <c r="VSX3" s="69"/>
      <c r="VSY3" s="69"/>
      <c r="VSZ3" s="69"/>
      <c r="VTA3" s="69"/>
      <c r="VTB3" s="69"/>
      <c r="VTC3" s="69"/>
      <c r="VTD3" s="69"/>
      <c r="VTE3" s="69"/>
      <c r="VTF3" s="69"/>
      <c r="VTG3" s="69"/>
      <c r="VTH3" s="69"/>
      <c r="VTI3" s="69"/>
      <c r="VTJ3" s="69"/>
      <c r="VTK3" s="69"/>
      <c r="VTL3" s="69"/>
      <c r="VTM3" s="69"/>
      <c r="VTN3" s="69"/>
      <c r="VTO3" s="69"/>
      <c r="VTP3" s="69"/>
      <c r="VTQ3" s="69"/>
      <c r="VTR3" s="69"/>
      <c r="VTS3" s="69"/>
      <c r="VTT3" s="69"/>
      <c r="VTU3" s="69"/>
      <c r="VTV3" s="69"/>
      <c r="VTW3" s="69"/>
      <c r="VTX3" s="69"/>
      <c r="VTY3" s="69"/>
      <c r="VTZ3" s="69"/>
      <c r="VUA3" s="69"/>
      <c r="VUB3" s="69"/>
      <c r="VUC3" s="69"/>
      <c r="VUD3" s="69"/>
      <c r="VUE3" s="69"/>
      <c r="VUF3" s="69"/>
      <c r="VUG3" s="69"/>
      <c r="VUH3" s="69"/>
      <c r="VUI3" s="69"/>
      <c r="VUJ3" s="69"/>
      <c r="VUK3" s="69"/>
      <c r="VUL3" s="69"/>
      <c r="VUM3" s="69"/>
      <c r="VUN3" s="69"/>
      <c r="VUO3" s="69"/>
      <c r="VUP3" s="69"/>
      <c r="VUQ3" s="69"/>
      <c r="VUR3" s="69"/>
      <c r="VUS3" s="69"/>
      <c r="VUT3" s="69"/>
      <c r="VUU3" s="69"/>
      <c r="VUV3" s="69"/>
      <c r="VUW3" s="69"/>
      <c r="VUX3" s="69"/>
      <c r="VUY3" s="69"/>
      <c r="VUZ3" s="69"/>
      <c r="VVA3" s="69"/>
      <c r="VVB3" s="69"/>
      <c r="VVC3" s="69"/>
      <c r="VVD3" s="69"/>
      <c r="VVE3" s="69"/>
      <c r="VVF3" s="69"/>
      <c r="VVG3" s="69"/>
      <c r="VVH3" s="69"/>
      <c r="VVI3" s="69"/>
      <c r="VVJ3" s="69"/>
      <c r="VVK3" s="69"/>
      <c r="VVL3" s="69"/>
      <c r="VVM3" s="69"/>
      <c r="VVN3" s="69"/>
      <c r="VVO3" s="69"/>
      <c r="VVP3" s="69"/>
      <c r="VVQ3" s="69"/>
      <c r="VVR3" s="69"/>
      <c r="VVS3" s="69"/>
      <c r="VVT3" s="69"/>
      <c r="VVU3" s="69"/>
      <c r="VVV3" s="69"/>
      <c r="VVW3" s="69"/>
      <c r="VVX3" s="69"/>
      <c r="VVY3" s="69"/>
      <c r="VVZ3" s="69"/>
      <c r="VWA3" s="69"/>
      <c r="VWB3" s="69"/>
      <c r="VWC3" s="69"/>
      <c r="VWD3" s="69"/>
      <c r="VWE3" s="69"/>
      <c r="VWF3" s="69"/>
      <c r="VWG3" s="69"/>
      <c r="VWH3" s="69"/>
      <c r="VWI3" s="69"/>
      <c r="VWJ3" s="69"/>
      <c r="VWK3" s="69"/>
      <c r="VWL3" s="69"/>
      <c r="VWM3" s="69"/>
      <c r="VWN3" s="69"/>
      <c r="VWO3" s="69"/>
      <c r="VWP3" s="69"/>
      <c r="VWQ3" s="69"/>
      <c r="VWR3" s="69"/>
      <c r="VWS3" s="69"/>
      <c r="VWT3" s="69"/>
      <c r="VWU3" s="69"/>
      <c r="VWV3" s="69"/>
      <c r="VWW3" s="69"/>
      <c r="VWX3" s="69"/>
      <c r="VWY3" s="69"/>
      <c r="VWZ3" s="69"/>
      <c r="VXA3" s="69"/>
      <c r="VXB3" s="69"/>
      <c r="VXC3" s="69"/>
      <c r="VXD3" s="69"/>
      <c r="VXE3" s="69"/>
      <c r="VXF3" s="69"/>
      <c r="VXG3" s="69"/>
      <c r="VXH3" s="69"/>
      <c r="VXI3" s="69"/>
      <c r="VXJ3" s="69"/>
      <c r="VXK3" s="69"/>
      <c r="VXL3" s="69"/>
      <c r="VXM3" s="69"/>
      <c r="VXN3" s="69"/>
      <c r="VXO3" s="69"/>
      <c r="VXP3" s="69"/>
      <c r="VXQ3" s="69"/>
      <c r="VXR3" s="69"/>
      <c r="VXS3" s="69"/>
      <c r="VXT3" s="69"/>
      <c r="VXU3" s="69"/>
      <c r="VXV3" s="69"/>
      <c r="VXW3" s="69"/>
      <c r="VXX3" s="69"/>
      <c r="VXY3" s="69"/>
      <c r="VXZ3" s="69"/>
      <c r="VYA3" s="69"/>
      <c r="VYB3" s="69"/>
      <c r="VYC3" s="69"/>
      <c r="VYD3" s="69"/>
      <c r="VYE3" s="69"/>
      <c r="VYF3" s="69"/>
      <c r="VYG3" s="69"/>
      <c r="VYH3" s="69"/>
      <c r="VYI3" s="69"/>
      <c r="VYJ3" s="69"/>
      <c r="VYK3" s="69"/>
      <c r="VYL3" s="69"/>
      <c r="VYM3" s="69"/>
      <c r="VYN3" s="69"/>
      <c r="VYO3" s="69"/>
      <c r="VYP3" s="69"/>
      <c r="VYQ3" s="69"/>
      <c r="VYR3" s="69"/>
      <c r="VYS3" s="69"/>
      <c r="VYT3" s="69"/>
      <c r="VYU3" s="69"/>
      <c r="VYV3" s="69"/>
      <c r="VYW3" s="69"/>
      <c r="VYX3" s="69"/>
      <c r="VYY3" s="69"/>
      <c r="VYZ3" s="69"/>
      <c r="VZA3" s="69"/>
      <c r="VZB3" s="69"/>
      <c r="VZC3" s="69"/>
      <c r="VZD3" s="69"/>
      <c r="VZE3" s="69"/>
      <c r="VZF3" s="69"/>
      <c r="VZG3" s="69"/>
      <c r="VZH3" s="69"/>
      <c r="VZI3" s="69"/>
      <c r="VZJ3" s="69"/>
      <c r="VZK3" s="69"/>
      <c r="VZL3" s="69"/>
      <c r="VZM3" s="69"/>
      <c r="VZN3" s="69"/>
      <c r="VZO3" s="69"/>
      <c r="VZP3" s="69"/>
      <c r="VZQ3" s="69"/>
      <c r="VZR3" s="69"/>
      <c r="VZS3" s="69"/>
      <c r="VZT3" s="69"/>
      <c r="VZU3" s="69"/>
      <c r="VZV3" s="69"/>
      <c r="VZW3" s="69"/>
      <c r="VZX3" s="69"/>
      <c r="VZY3" s="69"/>
      <c r="VZZ3" s="69"/>
      <c r="WAA3" s="69"/>
      <c r="WAB3" s="69"/>
      <c r="WAC3" s="69"/>
      <c r="WAD3" s="69"/>
      <c r="WAE3" s="69"/>
      <c r="WAF3" s="69"/>
      <c r="WAG3" s="69"/>
      <c r="WAH3" s="69"/>
      <c r="WAI3" s="69"/>
      <c r="WAJ3" s="69"/>
      <c r="WAK3" s="69"/>
      <c r="WAL3" s="69"/>
      <c r="WAM3" s="69"/>
      <c r="WAN3" s="69"/>
      <c r="WAO3" s="69"/>
      <c r="WAP3" s="69"/>
      <c r="WAQ3" s="69"/>
      <c r="WAR3" s="69"/>
      <c r="WAS3" s="69"/>
      <c r="WAT3" s="69"/>
      <c r="WAU3" s="69"/>
      <c r="WAV3" s="69"/>
      <c r="WAW3" s="69"/>
      <c r="WAX3" s="69"/>
      <c r="WAY3" s="69"/>
      <c r="WAZ3" s="69"/>
      <c r="WBA3" s="69"/>
      <c r="WBB3" s="69"/>
      <c r="WBC3" s="69"/>
      <c r="WBD3" s="69"/>
      <c r="WBE3" s="69"/>
      <c r="WBF3" s="69"/>
      <c r="WBG3" s="69"/>
      <c r="WBH3" s="69"/>
      <c r="WBI3" s="69"/>
      <c r="WBJ3" s="69"/>
      <c r="WBK3" s="69"/>
      <c r="WBL3" s="69"/>
      <c r="WBM3" s="69"/>
      <c r="WBN3" s="69"/>
      <c r="WBO3" s="69"/>
      <c r="WBP3" s="69"/>
      <c r="WBQ3" s="69"/>
      <c r="WBR3" s="69"/>
      <c r="WBS3" s="69"/>
      <c r="WBT3" s="69"/>
      <c r="WBU3" s="69"/>
      <c r="WBV3" s="69"/>
      <c r="WBW3" s="69"/>
      <c r="WBX3" s="69"/>
      <c r="WBY3" s="69"/>
      <c r="WBZ3" s="69"/>
      <c r="WCA3" s="69"/>
      <c r="WCB3" s="69"/>
      <c r="WCC3" s="69"/>
      <c r="WCD3" s="69"/>
      <c r="WCE3" s="69"/>
      <c r="WCF3" s="69"/>
      <c r="WCG3" s="69"/>
      <c r="WCH3" s="69"/>
      <c r="WCI3" s="69"/>
      <c r="WCJ3" s="69"/>
      <c r="WCK3" s="69"/>
      <c r="WCL3" s="69"/>
      <c r="WCM3" s="69"/>
      <c r="WCN3" s="69"/>
      <c r="WCO3" s="69"/>
      <c r="WCP3" s="69"/>
      <c r="WCQ3" s="69"/>
      <c r="WCR3" s="69"/>
      <c r="WCS3" s="69"/>
      <c r="WCT3" s="69"/>
      <c r="WCU3" s="69"/>
      <c r="WCV3" s="69"/>
      <c r="WCW3" s="69"/>
      <c r="WCX3" s="69"/>
      <c r="WCY3" s="69"/>
      <c r="WCZ3" s="69"/>
      <c r="WDA3" s="69"/>
      <c r="WDB3" s="69"/>
      <c r="WDC3" s="69"/>
      <c r="WDD3" s="69"/>
      <c r="WDE3" s="69"/>
      <c r="WDF3" s="69"/>
      <c r="WDG3" s="69"/>
      <c r="WDH3" s="69"/>
      <c r="WDI3" s="69"/>
      <c r="WDJ3" s="69"/>
      <c r="WDK3" s="69"/>
      <c r="WDL3" s="69"/>
      <c r="WDM3" s="69"/>
      <c r="WDN3" s="69"/>
      <c r="WDO3" s="69"/>
      <c r="WDP3" s="69"/>
      <c r="WDQ3" s="69"/>
      <c r="WDR3" s="69"/>
      <c r="WDS3" s="69"/>
      <c r="WDT3" s="69"/>
      <c r="WDU3" s="69"/>
      <c r="WDV3" s="69"/>
      <c r="WDW3" s="69"/>
      <c r="WDX3" s="69"/>
      <c r="WDY3" s="69"/>
      <c r="WDZ3" s="69"/>
      <c r="WEA3" s="69"/>
      <c r="WEB3" s="69"/>
      <c r="WEC3" s="69"/>
      <c r="WED3" s="69"/>
      <c r="WEE3" s="69"/>
      <c r="WEF3" s="69"/>
      <c r="WEG3" s="69"/>
      <c r="WEH3" s="69"/>
      <c r="WEI3" s="69"/>
      <c r="WEJ3" s="69"/>
      <c r="WEK3" s="69"/>
      <c r="WEL3" s="69"/>
      <c r="WEM3" s="69"/>
      <c r="WEN3" s="69"/>
      <c r="WEO3" s="69"/>
      <c r="WEP3" s="69"/>
      <c r="WEQ3" s="69"/>
      <c r="WER3" s="69"/>
      <c r="WES3" s="69"/>
      <c r="WET3" s="69"/>
      <c r="WEU3" s="69"/>
      <c r="WEV3" s="69"/>
      <c r="WEW3" s="69"/>
      <c r="WEX3" s="69"/>
      <c r="WEY3" s="69"/>
      <c r="WEZ3" s="69"/>
      <c r="WFA3" s="69"/>
      <c r="WFB3" s="69"/>
      <c r="WFC3" s="69"/>
      <c r="WFD3" s="69"/>
      <c r="WFE3" s="69"/>
      <c r="WFF3" s="69"/>
      <c r="WFG3" s="69"/>
      <c r="WFH3" s="69"/>
      <c r="WFI3" s="69"/>
      <c r="WFJ3" s="69"/>
      <c r="WFK3" s="69"/>
      <c r="WFL3" s="69"/>
      <c r="WFM3" s="69"/>
      <c r="WFN3" s="69"/>
      <c r="WFO3" s="69"/>
      <c r="WFP3" s="69"/>
      <c r="WFQ3" s="69"/>
      <c r="WFR3" s="69"/>
      <c r="WFS3" s="69"/>
      <c r="WFT3" s="69"/>
      <c r="WFU3" s="69"/>
      <c r="WFV3" s="69"/>
      <c r="WFW3" s="69"/>
      <c r="WFX3" s="69"/>
      <c r="WFY3" s="69"/>
      <c r="WFZ3" s="69"/>
      <c r="WGA3" s="69"/>
      <c r="WGB3" s="69"/>
      <c r="WGC3" s="69"/>
      <c r="WGD3" s="69"/>
      <c r="WGE3" s="69"/>
      <c r="WGF3" s="69"/>
      <c r="WGG3" s="69"/>
      <c r="WGH3" s="69"/>
      <c r="WGI3" s="69"/>
      <c r="WGJ3" s="69"/>
      <c r="WGK3" s="69"/>
      <c r="WGL3" s="69"/>
      <c r="WGM3" s="69"/>
      <c r="WGN3" s="69"/>
      <c r="WGO3" s="69"/>
      <c r="WGP3" s="69"/>
      <c r="WGQ3" s="69"/>
      <c r="WGR3" s="69"/>
      <c r="WGS3" s="69"/>
      <c r="WGT3" s="69"/>
      <c r="WGU3" s="69"/>
      <c r="WGV3" s="69"/>
      <c r="WGW3" s="69"/>
      <c r="WGX3" s="69"/>
      <c r="WGY3" s="69"/>
      <c r="WGZ3" s="69"/>
      <c r="WHA3" s="69"/>
      <c r="WHB3" s="69"/>
      <c r="WHC3" s="69"/>
      <c r="WHD3" s="69"/>
      <c r="WHE3" s="69"/>
      <c r="WHF3" s="69"/>
      <c r="WHG3" s="69"/>
      <c r="WHH3" s="69"/>
      <c r="WHI3" s="69"/>
      <c r="WHJ3" s="69"/>
      <c r="WHK3" s="69"/>
      <c r="WHL3" s="69"/>
      <c r="WHM3" s="69"/>
      <c r="WHN3" s="69"/>
      <c r="WHO3" s="69"/>
      <c r="WHP3" s="69"/>
      <c r="WHQ3" s="69"/>
      <c r="WHR3" s="69"/>
      <c r="WHS3" s="69"/>
      <c r="WHT3" s="69"/>
      <c r="WHU3" s="69"/>
      <c r="WHV3" s="69"/>
      <c r="WHW3" s="69"/>
      <c r="WHX3" s="69"/>
      <c r="WHY3" s="69"/>
      <c r="WHZ3" s="69"/>
      <c r="WIA3" s="69"/>
      <c r="WIB3" s="69"/>
      <c r="WIC3" s="69"/>
      <c r="WID3" s="69"/>
      <c r="WIE3" s="69"/>
      <c r="WIF3" s="69"/>
      <c r="WIG3" s="69"/>
      <c r="WIH3" s="69"/>
      <c r="WII3" s="69"/>
      <c r="WIJ3" s="69"/>
      <c r="WIK3" s="69"/>
      <c r="WIL3" s="69"/>
      <c r="WIM3" s="69"/>
      <c r="WIN3" s="69"/>
      <c r="WIO3" s="69"/>
      <c r="WIP3" s="69"/>
      <c r="WIQ3" s="69"/>
      <c r="WIR3" s="69"/>
      <c r="WIS3" s="69"/>
      <c r="WIT3" s="69"/>
      <c r="WIU3" s="69"/>
      <c r="WIV3" s="69"/>
      <c r="WIW3" s="69"/>
      <c r="WIX3" s="69"/>
      <c r="WIY3" s="69"/>
      <c r="WIZ3" s="69"/>
      <c r="WJA3" s="69"/>
      <c r="WJB3" s="69"/>
      <c r="WJC3" s="69"/>
      <c r="WJD3" s="69"/>
      <c r="WJE3" s="69"/>
      <c r="WJF3" s="69"/>
      <c r="WJG3" s="69"/>
      <c r="WJH3" s="69"/>
      <c r="WJI3" s="69"/>
      <c r="WJJ3" s="69"/>
      <c r="WJK3" s="69"/>
      <c r="WJL3" s="69"/>
      <c r="WJM3" s="69"/>
      <c r="WJN3" s="69"/>
      <c r="WJO3" s="69"/>
      <c r="WJP3" s="69"/>
      <c r="WJQ3" s="69"/>
      <c r="WJR3" s="69"/>
      <c r="WJS3" s="69"/>
      <c r="WJT3" s="69"/>
      <c r="WJU3" s="69"/>
      <c r="WJV3" s="69"/>
      <c r="WJW3" s="69"/>
      <c r="WJX3" s="69"/>
      <c r="WJY3" s="69"/>
      <c r="WJZ3" s="69"/>
      <c r="WKA3" s="69"/>
      <c r="WKB3" s="69"/>
      <c r="WKC3" s="69"/>
      <c r="WKD3" s="69"/>
      <c r="WKE3" s="69"/>
      <c r="WKF3" s="69"/>
      <c r="WKG3" s="69"/>
      <c r="WKH3" s="69"/>
      <c r="WKI3" s="69"/>
      <c r="WKJ3" s="69"/>
      <c r="WKK3" s="69"/>
      <c r="WKL3" s="69"/>
      <c r="WKM3" s="69"/>
      <c r="WKN3" s="69"/>
      <c r="WKO3" s="69"/>
      <c r="WKP3" s="69"/>
      <c r="WKQ3" s="69"/>
      <c r="WKR3" s="69"/>
      <c r="WKS3" s="69"/>
      <c r="WKT3" s="69"/>
      <c r="WKU3" s="69"/>
      <c r="WKV3" s="69"/>
      <c r="WKW3" s="69"/>
      <c r="WKX3" s="69"/>
      <c r="WKY3" s="69"/>
      <c r="WKZ3" s="69"/>
      <c r="WLA3" s="69"/>
      <c r="WLB3" s="69"/>
      <c r="WLC3" s="69"/>
      <c r="WLD3" s="69"/>
      <c r="WLE3" s="69"/>
      <c r="WLF3" s="69"/>
      <c r="WLG3" s="69"/>
      <c r="WLH3" s="69"/>
      <c r="WLI3" s="69"/>
      <c r="WLJ3" s="69"/>
      <c r="WLK3" s="69"/>
      <c r="WLL3" s="69"/>
      <c r="WLM3" s="69"/>
      <c r="WLN3" s="69"/>
      <c r="WLO3" s="69"/>
      <c r="WLP3" s="69"/>
      <c r="WLQ3" s="69"/>
      <c r="WLR3" s="69"/>
      <c r="WLS3" s="69"/>
      <c r="WLT3" s="69"/>
      <c r="WLU3" s="69"/>
      <c r="WLV3" s="69"/>
      <c r="WLW3" s="69"/>
      <c r="WLX3" s="69"/>
      <c r="WLY3" s="69"/>
      <c r="WLZ3" s="69"/>
      <c r="WMA3" s="69"/>
      <c r="WMB3" s="69"/>
      <c r="WMC3" s="69"/>
      <c r="WMD3" s="69"/>
      <c r="WME3" s="69"/>
      <c r="WMF3" s="69"/>
      <c r="WMG3" s="69"/>
      <c r="WMH3" s="69"/>
      <c r="WMI3" s="69"/>
      <c r="WMJ3" s="69"/>
      <c r="WMK3" s="69"/>
      <c r="WML3" s="69"/>
      <c r="WMM3" s="69"/>
      <c r="WMN3" s="69"/>
      <c r="WMO3" s="69"/>
      <c r="WMP3" s="69"/>
      <c r="WMQ3" s="69"/>
      <c r="WMR3" s="69"/>
      <c r="WMS3" s="69"/>
      <c r="WMT3" s="69"/>
      <c r="WMU3" s="69"/>
      <c r="WMV3" s="69"/>
      <c r="WMW3" s="69"/>
      <c r="WMX3" s="69"/>
      <c r="WMY3" s="69"/>
      <c r="WMZ3" s="69"/>
      <c r="WNA3" s="69"/>
      <c r="WNB3" s="69"/>
      <c r="WNC3" s="69"/>
      <c r="WND3" s="69"/>
      <c r="WNE3" s="69"/>
      <c r="WNF3" s="69"/>
      <c r="WNG3" s="69"/>
      <c r="WNH3" s="69"/>
      <c r="WNI3" s="69"/>
      <c r="WNJ3" s="69"/>
      <c r="WNK3" s="69"/>
      <c r="WNL3" s="69"/>
      <c r="WNM3" s="69"/>
      <c r="WNN3" s="69"/>
      <c r="WNO3" s="69"/>
      <c r="WNP3" s="69"/>
      <c r="WNQ3" s="69"/>
      <c r="WNR3" s="69"/>
      <c r="WNS3" s="69"/>
      <c r="WNT3" s="69"/>
      <c r="WNU3" s="69"/>
      <c r="WNV3" s="69"/>
      <c r="WNW3" s="69"/>
      <c r="WNX3" s="69"/>
      <c r="WNY3" s="69"/>
      <c r="WNZ3" s="69"/>
      <c r="WOA3" s="69"/>
      <c r="WOB3" s="69"/>
      <c r="WOC3" s="69"/>
      <c r="WOD3" s="69"/>
      <c r="WOE3" s="69"/>
      <c r="WOF3" s="69"/>
      <c r="WOG3" s="69"/>
      <c r="WOH3" s="69"/>
      <c r="WOI3" s="69"/>
      <c r="WOJ3" s="69"/>
      <c r="WOK3" s="69"/>
      <c r="WOL3" s="69"/>
      <c r="WOM3" s="69"/>
      <c r="WON3" s="69"/>
      <c r="WOO3" s="69"/>
      <c r="WOP3" s="69"/>
      <c r="WOQ3" s="69"/>
      <c r="WOR3" s="69"/>
      <c r="WOS3" s="69"/>
      <c r="WOT3" s="69"/>
      <c r="WOU3" s="69"/>
      <c r="WOV3" s="69"/>
      <c r="WOW3" s="69"/>
      <c r="WOX3" s="69"/>
      <c r="WOY3" s="69"/>
      <c r="WOZ3" s="69"/>
      <c r="WPA3" s="69"/>
      <c r="WPB3" s="69"/>
      <c r="WPC3" s="69"/>
      <c r="WPD3" s="69"/>
      <c r="WPE3" s="69"/>
      <c r="WPF3" s="69"/>
      <c r="WPG3" s="69"/>
      <c r="WPH3" s="69"/>
      <c r="WPI3" s="69"/>
      <c r="WPJ3" s="69"/>
      <c r="WPK3" s="69"/>
      <c r="WPL3" s="69"/>
      <c r="WPM3" s="69"/>
      <c r="WPN3" s="69"/>
      <c r="WPO3" s="69"/>
      <c r="WPP3" s="69"/>
      <c r="WPQ3" s="69"/>
      <c r="WPR3" s="69"/>
      <c r="WPS3" s="69"/>
      <c r="WPT3" s="69"/>
      <c r="WPU3" s="69"/>
      <c r="WPV3" s="69"/>
      <c r="WPW3" s="69"/>
      <c r="WPX3" s="69"/>
      <c r="WPY3" s="69"/>
      <c r="WPZ3" s="69"/>
      <c r="WQA3" s="69"/>
      <c r="WQB3" s="69"/>
      <c r="WQC3" s="69"/>
      <c r="WQD3" s="69"/>
      <c r="WQE3" s="69"/>
      <c r="WQF3" s="69"/>
      <c r="WQG3" s="69"/>
      <c r="WQH3" s="69"/>
      <c r="WQI3" s="69"/>
      <c r="WQJ3" s="69"/>
      <c r="WQK3" s="69"/>
      <c r="WQL3" s="69"/>
      <c r="WQM3" s="69"/>
      <c r="WQN3" s="69"/>
      <c r="WQO3" s="69"/>
      <c r="WQP3" s="69"/>
      <c r="WQQ3" s="69"/>
      <c r="WQR3" s="69"/>
      <c r="WQS3" s="69"/>
      <c r="WQT3" s="69"/>
      <c r="WQU3" s="69"/>
      <c r="WQV3" s="69"/>
      <c r="WQW3" s="69"/>
      <c r="WQX3" s="69"/>
      <c r="WQY3" s="69"/>
      <c r="WQZ3" s="69"/>
      <c r="WRA3" s="69"/>
      <c r="WRB3" s="69"/>
      <c r="WRC3" s="69"/>
      <c r="WRD3" s="69"/>
      <c r="WRE3" s="69"/>
      <c r="WRF3" s="69"/>
      <c r="WRG3" s="69"/>
      <c r="WRH3" s="69"/>
      <c r="WRI3" s="69"/>
      <c r="WRJ3" s="69"/>
      <c r="WRK3" s="69"/>
      <c r="WRL3" s="69"/>
      <c r="WRM3" s="69"/>
      <c r="WRN3" s="69"/>
      <c r="WRO3" s="69"/>
      <c r="WRP3" s="69"/>
      <c r="WRQ3" s="69"/>
      <c r="WRR3" s="69"/>
      <c r="WRS3" s="69"/>
      <c r="WRT3" s="69"/>
      <c r="WRU3" s="69"/>
      <c r="WRV3" s="69"/>
      <c r="WRW3" s="69"/>
      <c r="WRX3" s="69"/>
      <c r="WRY3" s="69"/>
      <c r="WRZ3" s="69"/>
      <c r="WSA3" s="69"/>
      <c r="WSB3" s="69"/>
      <c r="WSC3" s="69"/>
      <c r="WSD3" s="69"/>
      <c r="WSE3" s="69"/>
      <c r="WSF3" s="69"/>
      <c r="WSG3" s="69"/>
      <c r="WSH3" s="69"/>
      <c r="WSI3" s="69"/>
      <c r="WSJ3" s="69"/>
      <c r="WSK3" s="69"/>
      <c r="WSL3" s="69"/>
      <c r="WSM3" s="69"/>
      <c r="WSN3" s="69"/>
      <c r="WSO3" s="69"/>
      <c r="WSP3" s="69"/>
      <c r="WSQ3" s="69"/>
      <c r="WSR3" s="69"/>
      <c r="WSS3" s="69"/>
      <c r="WST3" s="69"/>
      <c r="WSU3" s="69"/>
      <c r="WSV3" s="69"/>
      <c r="WSW3" s="69"/>
      <c r="WSX3" s="69"/>
      <c r="WSY3" s="69"/>
      <c r="WSZ3" s="69"/>
      <c r="WTA3" s="69"/>
      <c r="WTB3" s="69"/>
      <c r="WTC3" s="69"/>
      <c r="WTD3" s="69"/>
      <c r="WTE3" s="69"/>
      <c r="WTF3" s="69"/>
      <c r="WTG3" s="69"/>
      <c r="WTH3" s="69"/>
      <c r="WTI3" s="69"/>
      <c r="WTJ3" s="69"/>
      <c r="WTK3" s="69"/>
      <c r="WTL3" s="69"/>
      <c r="WTM3" s="69"/>
      <c r="WTN3" s="69"/>
      <c r="WTO3" s="69"/>
      <c r="WTP3" s="69"/>
      <c r="WTQ3" s="69"/>
      <c r="WTR3" s="69"/>
      <c r="WTS3" s="69"/>
      <c r="WTT3" s="69"/>
      <c r="WTU3" s="69"/>
      <c r="WTV3" s="69"/>
      <c r="WTW3" s="69"/>
      <c r="WTX3" s="69"/>
      <c r="WTY3" s="69"/>
      <c r="WTZ3" s="69"/>
      <c r="WUA3" s="69"/>
      <c r="WUB3" s="69"/>
      <c r="WUC3" s="69"/>
      <c r="WUD3" s="69"/>
      <c r="WUE3" s="69"/>
      <c r="WUF3" s="69"/>
      <c r="WUG3" s="69"/>
      <c r="WUH3" s="69"/>
      <c r="WUI3" s="69"/>
      <c r="WUJ3" s="69"/>
      <c r="WUK3" s="69"/>
      <c r="WUL3" s="69"/>
      <c r="WUM3" s="69"/>
      <c r="WUN3" s="69"/>
      <c r="WUO3" s="69"/>
      <c r="WUP3" s="69"/>
      <c r="WUQ3" s="69"/>
      <c r="WUR3" s="69"/>
      <c r="WUS3" s="69"/>
      <c r="WUT3" s="69"/>
      <c r="WUU3" s="69"/>
      <c r="WUV3" s="69"/>
      <c r="WUW3" s="69"/>
      <c r="WUX3" s="69"/>
      <c r="WUY3" s="69"/>
      <c r="WUZ3" s="69"/>
      <c r="WVA3" s="69"/>
      <c r="WVB3" s="69"/>
      <c r="WVC3" s="69"/>
      <c r="WVD3" s="69"/>
      <c r="WVE3" s="69"/>
      <c r="WVF3" s="69"/>
      <c r="WVG3" s="69"/>
      <c r="WVH3" s="69"/>
      <c r="WVI3" s="69"/>
      <c r="WVJ3" s="69"/>
      <c r="WVK3" s="69"/>
      <c r="WVL3" s="69"/>
      <c r="WVM3" s="69"/>
      <c r="WVN3" s="69"/>
      <c r="WVO3" s="69"/>
      <c r="WVP3" s="69"/>
      <c r="WVQ3" s="69"/>
      <c r="WVR3" s="69"/>
      <c r="WVS3" s="69"/>
      <c r="WVT3" s="69"/>
      <c r="WVU3" s="69"/>
      <c r="WVV3" s="69"/>
      <c r="WVW3" s="69"/>
      <c r="WVX3" s="69"/>
      <c r="WVY3" s="69"/>
      <c r="WVZ3" s="69"/>
      <c r="WWA3" s="69"/>
      <c r="WWB3" s="69"/>
      <c r="WWC3" s="69"/>
      <c r="WWD3" s="69"/>
      <c r="WWE3" s="69"/>
      <c r="WWF3" s="69"/>
      <c r="WWG3" s="69"/>
      <c r="WWH3" s="69"/>
      <c r="WWI3" s="69"/>
      <c r="WWJ3" s="69"/>
      <c r="WWK3" s="69"/>
      <c r="WWL3" s="69"/>
      <c r="WWM3" s="69"/>
      <c r="WWN3" s="69"/>
      <c r="WWO3" s="69"/>
      <c r="WWP3" s="69"/>
      <c r="WWQ3" s="69"/>
      <c r="WWR3" s="69"/>
      <c r="WWS3" s="69"/>
      <c r="WWT3" s="69"/>
      <c r="WWU3" s="69"/>
      <c r="WWV3" s="69"/>
      <c r="WWW3" s="69"/>
      <c r="WWX3" s="69"/>
      <c r="WWY3" s="69"/>
      <c r="WWZ3" s="69"/>
      <c r="WXA3" s="69"/>
      <c r="WXB3" s="69"/>
      <c r="WXC3" s="69"/>
      <c r="WXD3" s="69"/>
      <c r="WXE3" s="69"/>
      <c r="WXF3" s="69"/>
      <c r="WXG3" s="69"/>
      <c r="WXH3" s="69"/>
      <c r="WXI3" s="69"/>
      <c r="WXJ3" s="69"/>
      <c r="WXK3" s="69"/>
      <c r="WXL3" s="69"/>
      <c r="WXM3" s="69"/>
      <c r="WXN3" s="69"/>
      <c r="WXO3" s="69"/>
      <c r="WXP3" s="69"/>
      <c r="WXQ3" s="69"/>
      <c r="WXR3" s="69"/>
      <c r="WXS3" s="69"/>
      <c r="WXT3" s="69"/>
      <c r="WXU3" s="69"/>
      <c r="WXV3" s="69"/>
      <c r="WXW3" s="69"/>
      <c r="WXX3" s="69"/>
      <c r="WXY3" s="69"/>
      <c r="WXZ3" s="69"/>
      <c r="WYA3" s="69"/>
      <c r="WYB3" s="69"/>
      <c r="WYC3" s="69"/>
      <c r="WYD3" s="69"/>
      <c r="WYE3" s="69"/>
      <c r="WYF3" s="69"/>
      <c r="WYG3" s="69"/>
      <c r="WYH3" s="69"/>
      <c r="WYI3" s="69"/>
      <c r="WYJ3" s="69"/>
      <c r="WYK3" s="69"/>
      <c r="WYL3" s="69"/>
      <c r="WYM3" s="69"/>
      <c r="WYN3" s="69"/>
      <c r="WYO3" s="69"/>
      <c r="WYP3" s="69"/>
      <c r="WYQ3" s="69"/>
      <c r="WYR3" s="69"/>
      <c r="WYS3" s="69"/>
      <c r="WYT3" s="69"/>
      <c r="WYU3" s="69"/>
      <c r="WYV3" s="69"/>
      <c r="WYW3" s="69"/>
      <c r="WYX3" s="69"/>
      <c r="WYY3" s="69"/>
      <c r="WYZ3" s="69"/>
      <c r="WZA3" s="69"/>
      <c r="WZB3" s="69"/>
      <c r="WZC3" s="69"/>
      <c r="WZD3" s="69"/>
      <c r="WZE3" s="69"/>
      <c r="WZF3" s="69"/>
      <c r="WZG3" s="69"/>
      <c r="WZH3" s="69"/>
      <c r="WZI3" s="69"/>
      <c r="WZJ3" s="69"/>
      <c r="WZK3" s="69"/>
      <c r="WZL3" s="69"/>
      <c r="WZM3" s="69"/>
      <c r="WZN3" s="69"/>
      <c r="WZO3" s="69"/>
      <c r="WZP3" s="69"/>
      <c r="WZQ3" s="69"/>
      <c r="WZR3" s="69"/>
      <c r="WZS3" s="69"/>
      <c r="WZT3" s="69"/>
      <c r="WZU3" s="69"/>
      <c r="WZV3" s="69"/>
      <c r="WZW3" s="69"/>
      <c r="WZX3" s="69"/>
      <c r="WZY3" s="69"/>
      <c r="WZZ3" s="69"/>
      <c r="XAA3" s="69"/>
      <c r="XAB3" s="69"/>
      <c r="XAC3" s="69"/>
      <c r="XAD3" s="69"/>
      <c r="XAE3" s="69"/>
      <c r="XAF3" s="69"/>
      <c r="XAG3" s="69"/>
      <c r="XAH3" s="69"/>
      <c r="XAI3" s="69"/>
      <c r="XAJ3" s="69"/>
      <c r="XAK3" s="69"/>
      <c r="XAL3" s="69"/>
      <c r="XAM3" s="69"/>
      <c r="XAN3" s="69"/>
      <c r="XAO3" s="69"/>
      <c r="XAP3" s="69"/>
      <c r="XAQ3" s="69"/>
      <c r="XAR3" s="69"/>
      <c r="XAS3" s="69"/>
      <c r="XAT3" s="69"/>
      <c r="XAU3" s="69"/>
      <c r="XAV3" s="69"/>
      <c r="XAW3" s="69"/>
      <c r="XAX3" s="69"/>
      <c r="XAY3" s="69"/>
      <c r="XAZ3" s="69"/>
      <c r="XBA3" s="69"/>
      <c r="XBB3" s="69"/>
      <c r="XBC3" s="69"/>
      <c r="XBD3" s="69"/>
      <c r="XBE3" s="69"/>
      <c r="XBF3" s="69"/>
      <c r="XBG3" s="69"/>
      <c r="XBH3" s="69"/>
      <c r="XBI3" s="69"/>
      <c r="XBJ3" s="69"/>
      <c r="XBK3" s="69"/>
      <c r="XBL3" s="69"/>
      <c r="XBM3" s="69"/>
      <c r="XBN3" s="69"/>
      <c r="XBO3" s="69"/>
      <c r="XBP3" s="69"/>
      <c r="XBQ3" s="69"/>
      <c r="XBR3" s="69"/>
      <c r="XBS3" s="69"/>
      <c r="XBT3" s="69"/>
      <c r="XBU3" s="69"/>
      <c r="XBV3" s="69"/>
      <c r="XBW3" s="69"/>
      <c r="XBX3" s="69"/>
      <c r="XBY3" s="69"/>
      <c r="XBZ3" s="69"/>
      <c r="XCA3" s="69"/>
      <c r="XCB3" s="69"/>
      <c r="XCC3" s="69"/>
      <c r="XCD3" s="69"/>
      <c r="XCE3" s="69"/>
      <c r="XCF3" s="69"/>
      <c r="XCG3" s="69"/>
      <c r="XCH3" s="69"/>
      <c r="XCI3" s="69"/>
      <c r="XCJ3" s="69"/>
      <c r="XCK3" s="69"/>
      <c r="XCL3" s="69"/>
      <c r="XCM3" s="69"/>
      <c r="XCN3" s="69"/>
      <c r="XCO3" s="69"/>
      <c r="XCP3" s="69"/>
      <c r="XCQ3" s="69"/>
      <c r="XCR3" s="69"/>
      <c r="XCS3" s="69"/>
      <c r="XCT3" s="69"/>
      <c r="XCU3" s="69"/>
      <c r="XCV3" s="69"/>
      <c r="XCW3" s="69"/>
      <c r="XCX3" s="69"/>
      <c r="XCY3" s="69"/>
      <c r="XCZ3" s="69"/>
      <c r="XDA3" s="69"/>
      <c r="XDB3" s="69"/>
      <c r="XDC3" s="69"/>
      <c r="XDD3" s="69"/>
      <c r="XDE3" s="69"/>
      <c r="XDF3" s="69"/>
      <c r="XDG3" s="69"/>
      <c r="XDH3" s="69"/>
      <c r="XDI3" s="69"/>
      <c r="XDJ3" s="69"/>
      <c r="XDK3" s="69"/>
      <c r="XDL3" s="69"/>
      <c r="XDM3" s="69"/>
      <c r="XDN3" s="69"/>
      <c r="XDO3" s="69"/>
      <c r="XDP3" s="69"/>
      <c r="XDQ3" s="69"/>
      <c r="XDR3" s="69"/>
      <c r="XDS3" s="69"/>
      <c r="XDT3" s="69"/>
      <c r="XDU3" s="69"/>
      <c r="XDV3" s="69"/>
      <c r="XDW3" s="69"/>
      <c r="XDX3" s="69"/>
      <c r="XDY3" s="69"/>
      <c r="XDZ3" s="69"/>
      <c r="XEA3" s="69"/>
      <c r="XEB3" s="69"/>
      <c r="XEC3" s="69"/>
      <c r="XED3" s="69"/>
      <c r="XEE3" s="69"/>
      <c r="XEF3" s="69"/>
      <c r="XEG3" s="69"/>
      <c r="XEH3" s="69"/>
      <c r="XEI3" s="69"/>
      <c r="XEJ3" s="69"/>
      <c r="XEK3" s="69"/>
      <c r="XEL3" s="69"/>
      <c r="XEM3" s="69"/>
      <c r="XEN3" s="69"/>
      <c r="XEO3" s="69"/>
      <c r="XEP3" s="69"/>
      <c r="XEQ3" s="69"/>
      <c r="XER3" s="69"/>
      <c r="XES3" s="69"/>
      <c r="XET3" s="69"/>
      <c r="XEU3" s="69"/>
      <c r="XEV3" s="69"/>
      <c r="XEW3" s="69"/>
      <c r="XEX3" s="69"/>
      <c r="XEY3" s="69"/>
      <c r="XEZ3" s="69"/>
      <c r="XFA3" s="69"/>
      <c r="XFB3" s="69"/>
      <c r="XFC3" s="69"/>
      <c r="XFD3" s="69"/>
    </row>
    <row r="4" spans="2:16384" s="11" customFormat="1" ht="24" thickBot="1" x14ac:dyDescent="0.3">
      <c r="B4" s="70" t="s">
        <v>55</v>
      </c>
      <c r="C4" s="328">
        <f>+'Expense Report Totals'!F9</f>
        <v>0</v>
      </c>
      <c r="D4" s="328"/>
      <c r="E4" s="70" t="s">
        <v>56</v>
      </c>
      <c r="F4" s="322">
        <f>+'Expense Report Totals'!F8</f>
        <v>0</v>
      </c>
      <c r="G4" s="322"/>
      <c r="H4" s="322"/>
      <c r="I4" s="70" t="s">
        <v>57</v>
      </c>
      <c r="J4" s="71"/>
      <c r="K4" s="323">
        <f>+'Expense Report Totals'!N9</f>
        <v>0</v>
      </c>
      <c r="L4" s="323"/>
      <c r="M4" s="70" t="s">
        <v>58</v>
      </c>
      <c r="N4" s="323">
        <f>+'Expense Report Totals'!N10</f>
        <v>0</v>
      </c>
      <c r="O4" s="323"/>
      <c r="P4" s="335" t="s">
        <v>1</v>
      </c>
      <c r="Q4" s="335"/>
      <c r="R4" s="324">
        <f>+'Expense Report Totals'!F7</f>
        <v>0</v>
      </c>
      <c r="S4" s="324"/>
      <c r="T4" s="324"/>
      <c r="U4" s="324"/>
    </row>
    <row r="5" spans="2:16384" s="11" customFormat="1" ht="66.5" customHeight="1" x14ac:dyDescent="0.25">
      <c r="B5" s="329" t="s">
        <v>411</v>
      </c>
      <c r="C5" s="329"/>
      <c r="D5" s="329"/>
      <c r="E5" s="329"/>
      <c r="F5" s="329"/>
      <c r="G5" s="329"/>
      <c r="H5" s="329"/>
      <c r="I5" s="329"/>
      <c r="J5" s="329"/>
      <c r="K5" s="329"/>
      <c r="L5" s="329"/>
      <c r="M5" s="329"/>
      <c r="N5" s="329"/>
      <c r="O5" s="329"/>
      <c r="P5" s="329"/>
      <c r="Q5" s="329"/>
      <c r="R5" s="329"/>
      <c r="S5" s="329"/>
      <c r="T5" s="329"/>
      <c r="U5" s="329"/>
    </row>
    <row r="6" spans="2:16384" s="11" customFormat="1" ht="25.5" customHeight="1" thickBot="1" x14ac:dyDescent="0.3">
      <c r="B6" s="330" t="s">
        <v>384</v>
      </c>
      <c r="C6" s="330"/>
      <c r="D6" s="330"/>
      <c r="E6" s="330"/>
      <c r="F6" s="330"/>
      <c r="G6" s="330"/>
      <c r="H6" s="330"/>
      <c r="I6" s="330"/>
      <c r="J6" s="330"/>
      <c r="K6" s="330"/>
      <c r="L6" s="330"/>
      <c r="M6" s="330"/>
      <c r="N6" s="330"/>
      <c r="O6" s="330"/>
      <c r="P6" s="330"/>
      <c r="Q6" s="330"/>
      <c r="R6" s="330"/>
      <c r="S6" s="330"/>
      <c r="T6" s="331"/>
      <c r="U6" s="331"/>
    </row>
    <row r="7" spans="2:16384" s="11" customFormat="1" ht="51.75" customHeight="1" thickBot="1" x14ac:dyDescent="0.3">
      <c r="B7" s="148" t="s">
        <v>59</v>
      </c>
      <c r="C7" s="332" t="s">
        <v>60</v>
      </c>
      <c r="D7" s="333"/>
      <c r="E7" s="333"/>
      <c r="F7" s="334"/>
      <c r="G7" s="332" t="s">
        <v>61</v>
      </c>
      <c r="H7" s="333"/>
      <c r="I7" s="333"/>
      <c r="J7" s="334"/>
      <c r="K7" s="313" t="s">
        <v>62</v>
      </c>
      <c r="L7" s="314"/>
      <c r="M7" s="315"/>
      <c r="N7" s="313" t="s">
        <v>63</v>
      </c>
      <c r="O7" s="315"/>
      <c r="P7" s="313" t="s">
        <v>64</v>
      </c>
      <c r="Q7" s="315"/>
      <c r="R7" s="313" t="s">
        <v>65</v>
      </c>
      <c r="S7" s="315"/>
      <c r="T7" s="313" t="s">
        <v>20</v>
      </c>
      <c r="U7" s="315"/>
      <c r="V7" s="149"/>
    </row>
    <row r="8" spans="2:16384" s="11" customFormat="1" ht="42.5" customHeight="1" thickBot="1" x14ac:dyDescent="0.3">
      <c r="B8" s="150"/>
      <c r="C8" s="279"/>
      <c r="D8" s="280"/>
      <c r="E8" s="280"/>
      <c r="F8" s="281"/>
      <c r="G8" s="279"/>
      <c r="H8" s="280"/>
      <c r="I8" s="280"/>
      <c r="J8" s="281"/>
      <c r="K8" s="284"/>
      <c r="L8" s="290"/>
      <c r="M8" s="285"/>
      <c r="N8" s="284"/>
      <c r="O8" s="285"/>
      <c r="P8" s="286">
        <f t="shared" ref="P8:P9" si="0">+K8-N8</f>
        <v>0</v>
      </c>
      <c r="Q8" s="287"/>
      <c r="R8" s="288">
        <v>0.625</v>
      </c>
      <c r="S8" s="289"/>
      <c r="T8" s="282">
        <f t="shared" ref="T8:T14" si="1">P8*R8</f>
        <v>0</v>
      </c>
      <c r="U8" s="283"/>
      <c r="V8" s="149"/>
    </row>
    <row r="9" spans="2:16384" s="11" customFormat="1" ht="42.5" customHeight="1" thickBot="1" x14ac:dyDescent="0.3">
      <c r="B9" s="150"/>
      <c r="C9" s="279"/>
      <c r="D9" s="280"/>
      <c r="E9" s="280"/>
      <c r="F9" s="281"/>
      <c r="G9" s="279"/>
      <c r="H9" s="280"/>
      <c r="I9" s="280"/>
      <c r="J9" s="281"/>
      <c r="K9" s="284"/>
      <c r="L9" s="290"/>
      <c r="M9" s="285"/>
      <c r="N9" s="284"/>
      <c r="O9" s="285"/>
      <c r="P9" s="286">
        <f t="shared" si="0"/>
        <v>0</v>
      </c>
      <c r="Q9" s="287"/>
      <c r="R9" s="288">
        <v>0.625</v>
      </c>
      <c r="S9" s="289"/>
      <c r="T9" s="282">
        <f t="shared" si="1"/>
        <v>0</v>
      </c>
      <c r="U9" s="283"/>
      <c r="V9" s="149"/>
    </row>
    <row r="10" spans="2:16384" s="11" customFormat="1" ht="42.5" customHeight="1" thickBot="1" x14ac:dyDescent="0.3">
      <c r="B10" s="150"/>
      <c r="C10" s="279"/>
      <c r="D10" s="280"/>
      <c r="E10" s="280"/>
      <c r="F10" s="281"/>
      <c r="G10" s="279"/>
      <c r="H10" s="280"/>
      <c r="I10" s="280"/>
      <c r="J10" s="281"/>
      <c r="K10" s="284"/>
      <c r="L10" s="290"/>
      <c r="M10" s="285"/>
      <c r="N10" s="284"/>
      <c r="O10" s="285"/>
      <c r="P10" s="286">
        <f t="shared" ref="P10:P14" si="2">+K10-N10</f>
        <v>0</v>
      </c>
      <c r="Q10" s="287"/>
      <c r="R10" s="288">
        <v>0.625</v>
      </c>
      <c r="S10" s="289"/>
      <c r="T10" s="282">
        <f t="shared" si="1"/>
        <v>0</v>
      </c>
      <c r="U10" s="283"/>
      <c r="V10" s="149"/>
    </row>
    <row r="11" spans="2:16384" s="11" customFormat="1" ht="42.5" customHeight="1" thickBot="1" x14ac:dyDescent="0.3">
      <c r="B11" s="150"/>
      <c r="C11" s="279"/>
      <c r="D11" s="280"/>
      <c r="E11" s="280"/>
      <c r="F11" s="281"/>
      <c r="G11" s="279"/>
      <c r="H11" s="280"/>
      <c r="I11" s="280"/>
      <c r="J11" s="281"/>
      <c r="K11" s="284"/>
      <c r="L11" s="290"/>
      <c r="M11" s="285"/>
      <c r="N11" s="284"/>
      <c r="O11" s="285"/>
      <c r="P11" s="286">
        <f t="shared" si="2"/>
        <v>0</v>
      </c>
      <c r="Q11" s="287"/>
      <c r="R11" s="288">
        <v>0.625</v>
      </c>
      <c r="S11" s="289"/>
      <c r="T11" s="282">
        <f t="shared" si="1"/>
        <v>0</v>
      </c>
      <c r="U11" s="283"/>
      <c r="V11" s="149"/>
    </row>
    <row r="12" spans="2:16384" s="11" customFormat="1" ht="42.5" customHeight="1" thickBot="1" x14ac:dyDescent="0.3">
      <c r="B12" s="150"/>
      <c r="C12" s="279"/>
      <c r="D12" s="280"/>
      <c r="E12" s="280"/>
      <c r="F12" s="281"/>
      <c r="G12" s="279"/>
      <c r="H12" s="280"/>
      <c r="I12" s="280"/>
      <c r="J12" s="281"/>
      <c r="K12" s="284"/>
      <c r="L12" s="290"/>
      <c r="M12" s="285"/>
      <c r="N12" s="284"/>
      <c r="O12" s="285"/>
      <c r="P12" s="286">
        <f t="shared" si="2"/>
        <v>0</v>
      </c>
      <c r="Q12" s="287"/>
      <c r="R12" s="288">
        <v>0.625</v>
      </c>
      <c r="S12" s="289"/>
      <c r="T12" s="282">
        <f t="shared" si="1"/>
        <v>0</v>
      </c>
      <c r="U12" s="283"/>
      <c r="V12" s="149"/>
    </row>
    <row r="13" spans="2:16384" s="11" customFormat="1" ht="42.5" customHeight="1" thickBot="1" x14ac:dyDescent="0.3">
      <c r="B13" s="150"/>
      <c r="C13" s="279"/>
      <c r="D13" s="280"/>
      <c r="E13" s="280"/>
      <c r="F13" s="281"/>
      <c r="G13" s="279"/>
      <c r="H13" s="280"/>
      <c r="I13" s="280"/>
      <c r="J13" s="281"/>
      <c r="K13" s="284"/>
      <c r="L13" s="290"/>
      <c r="M13" s="285"/>
      <c r="N13" s="284"/>
      <c r="O13" s="285"/>
      <c r="P13" s="286">
        <f t="shared" si="2"/>
        <v>0</v>
      </c>
      <c r="Q13" s="287"/>
      <c r="R13" s="288">
        <v>0.625</v>
      </c>
      <c r="S13" s="289"/>
      <c r="T13" s="282">
        <f t="shared" si="1"/>
        <v>0</v>
      </c>
      <c r="U13" s="283"/>
      <c r="V13" s="149"/>
    </row>
    <row r="14" spans="2:16384" s="11" customFormat="1" ht="42.5" customHeight="1" thickBot="1" x14ac:dyDescent="0.3">
      <c r="B14" s="150"/>
      <c r="C14" s="279"/>
      <c r="D14" s="280"/>
      <c r="E14" s="280"/>
      <c r="F14" s="281"/>
      <c r="G14" s="279"/>
      <c r="H14" s="280"/>
      <c r="I14" s="280"/>
      <c r="J14" s="281"/>
      <c r="K14" s="284"/>
      <c r="L14" s="290"/>
      <c r="M14" s="285"/>
      <c r="N14" s="284"/>
      <c r="O14" s="285"/>
      <c r="P14" s="286">
        <f t="shared" si="2"/>
        <v>0</v>
      </c>
      <c r="Q14" s="287"/>
      <c r="R14" s="288">
        <v>0.625</v>
      </c>
      <c r="S14" s="289"/>
      <c r="T14" s="282">
        <f t="shared" si="1"/>
        <v>0</v>
      </c>
      <c r="U14" s="283"/>
      <c r="V14" s="149"/>
    </row>
    <row r="15" spans="2:16384" s="11" customFormat="1" ht="42.5" customHeight="1" thickBot="1" x14ac:dyDescent="0.3">
      <c r="B15" s="151"/>
      <c r="C15" s="291"/>
      <c r="D15" s="291"/>
      <c r="E15" s="291"/>
      <c r="F15" s="291"/>
      <c r="G15" s="291"/>
      <c r="H15" s="291"/>
      <c r="I15" s="291"/>
      <c r="J15" s="291"/>
      <c r="K15" s="291"/>
      <c r="L15" s="291"/>
      <c r="M15" s="291"/>
      <c r="N15" s="291"/>
      <c r="O15" s="292"/>
      <c r="P15" s="293" t="s">
        <v>71</v>
      </c>
      <c r="Q15" s="294"/>
      <c r="R15" s="294"/>
      <c r="S15" s="295"/>
      <c r="T15" s="282">
        <f>SUM(T8:U14)</f>
        <v>0</v>
      </c>
      <c r="U15" s="283"/>
      <c r="V15" s="149"/>
    </row>
    <row r="16" spans="2:16384" s="11" customFormat="1" ht="35.25" customHeight="1" thickBot="1" x14ac:dyDescent="0.3">
      <c r="B16" s="346" t="s">
        <v>412</v>
      </c>
      <c r="C16" s="346"/>
      <c r="D16" s="346"/>
      <c r="E16" s="346"/>
      <c r="F16" s="346"/>
      <c r="G16" s="346"/>
      <c r="H16" s="23"/>
      <c r="I16" s="23"/>
      <c r="J16" s="346" t="s">
        <v>410</v>
      </c>
      <c r="K16" s="346"/>
      <c r="L16" s="346"/>
      <c r="M16" s="311"/>
      <c r="N16" s="311"/>
      <c r="O16" s="311"/>
      <c r="P16" s="311"/>
      <c r="Q16" s="311"/>
      <c r="R16" s="311"/>
      <c r="S16" s="358"/>
      <c r="T16" s="358"/>
      <c r="U16" s="358"/>
    </row>
    <row r="17" spans="2:16384" s="11" customFormat="1" ht="35.25" customHeight="1" thickBot="1" x14ac:dyDescent="0.3">
      <c r="B17" s="152" t="s">
        <v>59</v>
      </c>
      <c r="C17" s="313" t="s">
        <v>67</v>
      </c>
      <c r="D17" s="314"/>
      <c r="E17" s="314"/>
      <c r="F17" s="314"/>
      <c r="G17" s="315"/>
      <c r="H17" s="153" t="s">
        <v>20</v>
      </c>
      <c r="I17" s="151"/>
      <c r="J17" s="313" t="s">
        <v>59</v>
      </c>
      <c r="K17" s="314"/>
      <c r="L17" s="315"/>
      <c r="M17" s="313" t="s">
        <v>67</v>
      </c>
      <c r="N17" s="314"/>
      <c r="O17" s="314"/>
      <c r="P17" s="314"/>
      <c r="Q17" s="314"/>
      <c r="R17" s="314"/>
      <c r="S17" s="153"/>
      <c r="T17" s="300" t="s">
        <v>20</v>
      </c>
      <c r="U17" s="301"/>
    </row>
    <row r="18" spans="2:16384" s="11" customFormat="1" ht="51.5" customHeight="1" thickBot="1" x14ac:dyDescent="0.3">
      <c r="B18" s="154"/>
      <c r="C18" s="302"/>
      <c r="D18" s="303"/>
      <c r="E18" s="303"/>
      <c r="F18" s="303"/>
      <c r="G18" s="304"/>
      <c r="H18" s="155"/>
      <c r="I18" s="151"/>
      <c r="J18" s="305"/>
      <c r="K18" s="306"/>
      <c r="L18" s="307"/>
      <c r="M18" s="302"/>
      <c r="N18" s="303"/>
      <c r="O18" s="303"/>
      <c r="P18" s="303"/>
      <c r="Q18" s="303"/>
      <c r="R18" s="303"/>
      <c r="S18" s="304"/>
      <c r="T18" s="298"/>
      <c r="U18" s="299"/>
    </row>
    <row r="19" spans="2:16384" s="11" customFormat="1" ht="51.5" customHeight="1" thickBot="1" x14ac:dyDescent="0.3">
      <c r="B19" s="154"/>
      <c r="C19" s="302"/>
      <c r="D19" s="303"/>
      <c r="E19" s="303"/>
      <c r="F19" s="303"/>
      <c r="G19" s="304"/>
      <c r="H19" s="155"/>
      <c r="I19" s="151"/>
      <c r="J19" s="305"/>
      <c r="K19" s="306"/>
      <c r="L19" s="307"/>
      <c r="M19" s="302"/>
      <c r="N19" s="303"/>
      <c r="O19" s="303"/>
      <c r="P19" s="303"/>
      <c r="Q19" s="303"/>
      <c r="R19" s="303"/>
      <c r="S19" s="304"/>
      <c r="T19" s="298"/>
      <c r="U19" s="299"/>
    </row>
    <row r="20" spans="2:16384" s="11" customFormat="1" ht="51.5" customHeight="1" thickBot="1" x14ac:dyDescent="0.3">
      <c r="B20" s="154"/>
      <c r="C20" s="302"/>
      <c r="D20" s="303"/>
      <c r="E20" s="303"/>
      <c r="F20" s="303"/>
      <c r="G20" s="304"/>
      <c r="H20" s="155"/>
      <c r="I20" s="151"/>
      <c r="J20" s="305"/>
      <c r="K20" s="306"/>
      <c r="L20" s="307"/>
      <c r="M20" s="302"/>
      <c r="N20" s="303"/>
      <c r="O20" s="303"/>
      <c r="P20" s="303"/>
      <c r="Q20" s="303"/>
      <c r="R20" s="303"/>
      <c r="S20" s="304"/>
      <c r="T20" s="298"/>
      <c r="U20" s="299"/>
    </row>
    <row r="21" spans="2:16384" s="11" customFormat="1" ht="51.5" customHeight="1" thickBot="1" x14ac:dyDescent="0.3">
      <c r="B21" s="151"/>
      <c r="C21" s="319" t="s">
        <v>66</v>
      </c>
      <c r="D21" s="319"/>
      <c r="E21" s="319"/>
      <c r="F21" s="319"/>
      <c r="G21" s="320"/>
      <c r="H21" s="156">
        <f>SUM(H18:H20)</f>
        <v>0</v>
      </c>
      <c r="I21" s="151"/>
      <c r="J21" s="291"/>
      <c r="K21" s="291"/>
      <c r="L21" s="291"/>
      <c r="M21" s="319" t="s">
        <v>66</v>
      </c>
      <c r="N21" s="319"/>
      <c r="O21" s="319"/>
      <c r="P21" s="319"/>
      <c r="Q21" s="319"/>
      <c r="R21" s="319"/>
      <c r="S21" s="320"/>
      <c r="T21" s="282">
        <f>SUM(T18:U20)</f>
        <v>0</v>
      </c>
      <c r="U21" s="283"/>
    </row>
    <row r="22" spans="2:16384" s="11" customFormat="1" ht="35.25" customHeight="1" x14ac:dyDescent="0.25"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3"/>
      <c r="AW22" s="23"/>
      <c r="AX22" s="23"/>
      <c r="AY22" s="23"/>
      <c r="AZ22" s="23"/>
      <c r="BA22" s="23"/>
      <c r="BB22" s="23"/>
      <c r="BC22" s="23"/>
      <c r="BD22" s="23"/>
      <c r="BE22" s="23"/>
      <c r="BF22" s="23"/>
      <c r="BG22" s="23"/>
      <c r="BH22" s="23"/>
      <c r="BI22" s="23"/>
      <c r="BJ22" s="23"/>
      <c r="BK22" s="23"/>
      <c r="BL22" s="23"/>
      <c r="BM22" s="23"/>
      <c r="BN22" s="23"/>
      <c r="BO22" s="23"/>
      <c r="BP22" s="23"/>
      <c r="BQ22" s="23"/>
      <c r="BR22" s="23"/>
      <c r="BS22" s="23"/>
      <c r="BT22" s="23"/>
      <c r="BU22" s="23"/>
      <c r="BV22" s="23"/>
      <c r="BW22" s="23"/>
      <c r="BX22" s="23"/>
      <c r="BY22" s="23"/>
      <c r="BZ22" s="23"/>
      <c r="CA22" s="23"/>
      <c r="CB22" s="23"/>
      <c r="CC22" s="23"/>
      <c r="CD22" s="23"/>
      <c r="CE22" s="23"/>
      <c r="CF22" s="23"/>
      <c r="CG22" s="23"/>
      <c r="CH22" s="23"/>
      <c r="CI22" s="23"/>
      <c r="CJ22" s="23"/>
      <c r="CK22" s="23"/>
      <c r="CL22" s="23"/>
      <c r="CM22" s="23"/>
      <c r="CN22" s="23"/>
      <c r="CO22" s="23"/>
      <c r="CP22" s="23"/>
      <c r="CQ22" s="23"/>
      <c r="CR22" s="23"/>
      <c r="CS22" s="23"/>
      <c r="CT22" s="23"/>
      <c r="CU22" s="23"/>
      <c r="CV22" s="23"/>
      <c r="CW22" s="23"/>
      <c r="CX22" s="23"/>
      <c r="CY22" s="23"/>
      <c r="CZ22" s="23"/>
      <c r="DA22" s="23"/>
      <c r="DB22" s="23"/>
      <c r="DC22" s="23"/>
      <c r="DD22" s="23"/>
      <c r="DE22" s="23"/>
      <c r="DF22" s="23"/>
      <c r="DG22" s="23"/>
      <c r="DH22" s="23"/>
      <c r="DI22" s="23"/>
      <c r="DJ22" s="23"/>
      <c r="DK22" s="23"/>
      <c r="DL22" s="23"/>
      <c r="DM22" s="23"/>
      <c r="DN22" s="23"/>
      <c r="DO22" s="23"/>
      <c r="DP22" s="23"/>
      <c r="DQ22" s="23"/>
      <c r="DR22" s="23"/>
      <c r="DS22" s="23"/>
      <c r="DT22" s="23"/>
      <c r="DU22" s="23"/>
      <c r="DV22" s="23"/>
      <c r="DW22" s="23"/>
      <c r="DX22" s="23"/>
      <c r="DY22" s="23"/>
      <c r="DZ22" s="23"/>
      <c r="EA22" s="23"/>
      <c r="EB22" s="23"/>
      <c r="EC22" s="23"/>
      <c r="ED22" s="23"/>
      <c r="EE22" s="23"/>
      <c r="EF22" s="23"/>
      <c r="EG22" s="23"/>
      <c r="EH22" s="23"/>
      <c r="EI22" s="23"/>
      <c r="EJ22" s="23"/>
      <c r="EK22" s="23"/>
      <c r="EL22" s="23"/>
      <c r="EM22" s="23"/>
      <c r="EN22" s="23"/>
      <c r="EO22" s="23"/>
      <c r="EP22" s="23"/>
      <c r="EQ22" s="23"/>
      <c r="ER22" s="23"/>
      <c r="ES22" s="23"/>
      <c r="ET22" s="23"/>
      <c r="EU22" s="23"/>
      <c r="EV22" s="23"/>
      <c r="EW22" s="23"/>
      <c r="EX22" s="23"/>
      <c r="EY22" s="23"/>
      <c r="EZ22" s="23"/>
      <c r="FA22" s="23"/>
      <c r="FB22" s="23"/>
      <c r="FC22" s="23"/>
      <c r="FD22" s="23"/>
      <c r="FE22" s="23"/>
      <c r="FF22" s="23"/>
      <c r="FG22" s="23"/>
      <c r="FH22" s="23"/>
      <c r="FI22" s="23"/>
      <c r="FJ22" s="23"/>
      <c r="FK22" s="23"/>
      <c r="FL22" s="23"/>
      <c r="FM22" s="23"/>
      <c r="FN22" s="23"/>
      <c r="FO22" s="23"/>
      <c r="FP22" s="23"/>
      <c r="FQ22" s="23"/>
      <c r="FR22" s="23"/>
      <c r="FS22" s="23"/>
      <c r="FT22" s="23"/>
      <c r="FU22" s="23"/>
      <c r="FV22" s="23"/>
      <c r="FW22" s="23"/>
      <c r="FX22" s="23"/>
      <c r="FY22" s="23"/>
      <c r="FZ22" s="23"/>
      <c r="GA22" s="23"/>
      <c r="GB22" s="23"/>
      <c r="GC22" s="23"/>
      <c r="GD22" s="23"/>
      <c r="GE22" s="23"/>
      <c r="GF22" s="23"/>
      <c r="GG22" s="23"/>
      <c r="GH22" s="23"/>
      <c r="GI22" s="23"/>
      <c r="GJ22" s="23"/>
      <c r="GK22" s="23"/>
      <c r="GL22" s="23"/>
      <c r="GM22" s="23"/>
      <c r="GN22" s="23"/>
      <c r="GO22" s="23"/>
      <c r="GP22" s="23"/>
      <c r="GQ22" s="23"/>
      <c r="GR22" s="23"/>
      <c r="GS22" s="23"/>
      <c r="GT22" s="23"/>
      <c r="GU22" s="23"/>
      <c r="GV22" s="23"/>
      <c r="GW22" s="23"/>
      <c r="GX22" s="23"/>
      <c r="GY22" s="23"/>
      <c r="GZ22" s="23"/>
      <c r="HA22" s="23"/>
      <c r="HB22" s="23"/>
      <c r="HC22" s="23"/>
      <c r="HD22" s="23"/>
      <c r="HE22" s="23"/>
      <c r="HF22" s="23"/>
      <c r="HG22" s="23"/>
      <c r="HH22" s="23"/>
      <c r="HI22" s="23"/>
      <c r="HJ22" s="23"/>
      <c r="HK22" s="23"/>
      <c r="HL22" s="23"/>
      <c r="HM22" s="23"/>
      <c r="HN22" s="23"/>
      <c r="HO22" s="23"/>
      <c r="HP22" s="23"/>
      <c r="HQ22" s="23"/>
      <c r="HR22" s="23"/>
      <c r="HS22" s="23"/>
      <c r="HT22" s="23"/>
      <c r="HU22" s="23"/>
      <c r="HV22" s="23"/>
      <c r="HW22" s="23"/>
      <c r="HX22" s="23"/>
      <c r="HY22" s="23"/>
      <c r="HZ22" s="23"/>
      <c r="IA22" s="23"/>
      <c r="IB22" s="23"/>
      <c r="IC22" s="23"/>
      <c r="ID22" s="23"/>
      <c r="IE22" s="23"/>
      <c r="IF22" s="23"/>
      <c r="IG22" s="23"/>
      <c r="IH22" s="23"/>
      <c r="II22" s="23"/>
      <c r="IJ22" s="23"/>
      <c r="IK22" s="23"/>
      <c r="IL22" s="23"/>
      <c r="IM22" s="23"/>
      <c r="IN22" s="23"/>
      <c r="IO22" s="23"/>
      <c r="IP22" s="23"/>
      <c r="IQ22" s="23"/>
      <c r="IR22" s="23"/>
      <c r="IS22" s="23"/>
      <c r="IT22" s="23"/>
      <c r="IU22" s="23"/>
      <c r="IV22" s="23"/>
      <c r="IW22" s="23"/>
      <c r="IX22" s="23"/>
      <c r="IY22" s="23"/>
      <c r="IZ22" s="23"/>
      <c r="JA22" s="23"/>
      <c r="JB22" s="23"/>
      <c r="JC22" s="23"/>
      <c r="JD22" s="23"/>
      <c r="JE22" s="23"/>
      <c r="JF22" s="23"/>
      <c r="JG22" s="23"/>
      <c r="JH22" s="23"/>
      <c r="JI22" s="23"/>
      <c r="JJ22" s="23"/>
      <c r="JK22" s="23"/>
      <c r="JL22" s="23"/>
      <c r="JM22" s="23"/>
      <c r="JN22" s="23"/>
      <c r="JO22" s="23"/>
      <c r="JP22" s="23"/>
      <c r="JQ22" s="23"/>
      <c r="JR22" s="23"/>
      <c r="JS22" s="23"/>
      <c r="JT22" s="23"/>
      <c r="JU22" s="23"/>
      <c r="JV22" s="23"/>
      <c r="JW22" s="23"/>
      <c r="JX22" s="23"/>
      <c r="JY22" s="23"/>
      <c r="JZ22" s="23"/>
      <c r="KA22" s="23"/>
      <c r="KB22" s="23"/>
      <c r="KC22" s="23"/>
      <c r="KD22" s="23"/>
      <c r="KE22" s="23"/>
      <c r="KF22" s="23"/>
      <c r="KG22" s="23"/>
      <c r="KH22" s="23"/>
      <c r="KI22" s="23"/>
      <c r="KJ22" s="23"/>
      <c r="KK22" s="23"/>
      <c r="KL22" s="23"/>
      <c r="KM22" s="23"/>
      <c r="KN22" s="23"/>
      <c r="KO22" s="23"/>
      <c r="KP22" s="23"/>
      <c r="KQ22" s="23"/>
      <c r="KR22" s="23"/>
      <c r="KS22" s="23"/>
      <c r="KT22" s="23"/>
      <c r="KU22" s="23"/>
      <c r="KV22" s="23"/>
      <c r="KW22" s="23"/>
      <c r="KX22" s="23"/>
      <c r="KY22" s="23"/>
      <c r="KZ22" s="23"/>
      <c r="LA22" s="23"/>
      <c r="LB22" s="23"/>
      <c r="LC22" s="23"/>
      <c r="LD22" s="23"/>
      <c r="LE22" s="23"/>
      <c r="LF22" s="23"/>
      <c r="LG22" s="23"/>
      <c r="LH22" s="23"/>
      <c r="LI22" s="23"/>
      <c r="LJ22" s="23"/>
      <c r="LK22" s="23"/>
      <c r="LL22" s="23"/>
      <c r="LM22" s="23"/>
      <c r="LN22" s="23"/>
      <c r="LO22" s="23"/>
      <c r="LP22" s="23"/>
      <c r="LQ22" s="23"/>
      <c r="LR22" s="23"/>
      <c r="LS22" s="23"/>
      <c r="LT22" s="23"/>
      <c r="LU22" s="23"/>
      <c r="LV22" s="23"/>
      <c r="LW22" s="23"/>
      <c r="LX22" s="23"/>
      <c r="LY22" s="23"/>
      <c r="LZ22" s="23"/>
      <c r="MA22" s="23"/>
      <c r="MB22" s="23"/>
      <c r="MC22" s="23"/>
      <c r="MD22" s="23"/>
      <c r="ME22" s="23"/>
      <c r="MF22" s="23"/>
      <c r="MG22" s="23"/>
      <c r="MH22" s="23"/>
      <c r="MI22" s="23"/>
      <c r="MJ22" s="23"/>
      <c r="MK22" s="23"/>
      <c r="ML22" s="23"/>
      <c r="MM22" s="23"/>
      <c r="MN22" s="23"/>
      <c r="MO22" s="23"/>
      <c r="MP22" s="23"/>
      <c r="MQ22" s="23"/>
      <c r="MR22" s="23"/>
      <c r="MS22" s="23"/>
      <c r="MT22" s="23"/>
      <c r="MU22" s="23"/>
      <c r="MV22" s="23"/>
      <c r="MW22" s="23"/>
      <c r="MX22" s="23"/>
      <c r="MY22" s="23"/>
      <c r="MZ22" s="23"/>
      <c r="NA22" s="23"/>
      <c r="NB22" s="23"/>
      <c r="NC22" s="23"/>
      <c r="ND22" s="23"/>
      <c r="NE22" s="23"/>
      <c r="NF22" s="23"/>
      <c r="NG22" s="23"/>
      <c r="NH22" s="23"/>
      <c r="NI22" s="23"/>
      <c r="NJ22" s="23"/>
      <c r="NK22" s="23"/>
      <c r="NL22" s="23"/>
      <c r="NM22" s="23"/>
      <c r="NN22" s="23"/>
      <c r="NO22" s="23"/>
      <c r="NP22" s="23"/>
      <c r="NQ22" s="23"/>
      <c r="NR22" s="23"/>
      <c r="NS22" s="23"/>
      <c r="NT22" s="23"/>
      <c r="NU22" s="23"/>
      <c r="NV22" s="23"/>
      <c r="NW22" s="23"/>
      <c r="NX22" s="23"/>
      <c r="NY22" s="23"/>
      <c r="NZ22" s="23"/>
      <c r="OA22" s="23"/>
      <c r="OB22" s="23"/>
      <c r="OC22" s="23"/>
      <c r="OD22" s="23"/>
      <c r="OE22" s="23"/>
      <c r="OF22" s="23"/>
      <c r="OG22" s="23"/>
      <c r="OH22" s="23"/>
      <c r="OI22" s="23"/>
      <c r="OJ22" s="23"/>
      <c r="OK22" s="23"/>
      <c r="OL22" s="23"/>
      <c r="OM22" s="23"/>
      <c r="ON22" s="23"/>
      <c r="OO22" s="23"/>
      <c r="OP22" s="23"/>
      <c r="OQ22" s="23"/>
      <c r="OR22" s="23"/>
      <c r="OS22" s="23"/>
      <c r="OT22" s="23"/>
      <c r="OU22" s="23"/>
      <c r="OV22" s="23"/>
      <c r="OW22" s="23"/>
      <c r="OX22" s="23"/>
      <c r="OY22" s="23"/>
      <c r="OZ22" s="23"/>
      <c r="PA22" s="23"/>
      <c r="PB22" s="23"/>
      <c r="PC22" s="23"/>
      <c r="PD22" s="23"/>
      <c r="PE22" s="23"/>
      <c r="PF22" s="23"/>
      <c r="PG22" s="23"/>
      <c r="PH22" s="23"/>
      <c r="PI22" s="23"/>
      <c r="PJ22" s="23"/>
      <c r="PK22" s="23"/>
      <c r="PL22" s="23"/>
      <c r="PM22" s="23"/>
      <c r="PN22" s="23"/>
      <c r="PO22" s="23"/>
      <c r="PP22" s="23"/>
      <c r="PQ22" s="23"/>
      <c r="PR22" s="23"/>
      <c r="PS22" s="23"/>
      <c r="PT22" s="23"/>
      <c r="PU22" s="23"/>
      <c r="PV22" s="23"/>
      <c r="PW22" s="23"/>
      <c r="PX22" s="23"/>
      <c r="PY22" s="23"/>
      <c r="PZ22" s="23"/>
      <c r="QA22" s="23"/>
      <c r="QB22" s="23"/>
      <c r="QC22" s="23"/>
      <c r="QD22" s="23"/>
      <c r="QE22" s="23"/>
      <c r="QF22" s="23"/>
      <c r="QG22" s="23"/>
      <c r="QH22" s="23"/>
      <c r="QI22" s="23"/>
      <c r="QJ22" s="23"/>
      <c r="QK22" s="23"/>
      <c r="QL22" s="23"/>
      <c r="QM22" s="23"/>
      <c r="QN22" s="23"/>
      <c r="QO22" s="23"/>
      <c r="QP22" s="23"/>
      <c r="QQ22" s="23"/>
      <c r="QR22" s="23"/>
      <c r="QS22" s="23"/>
      <c r="QT22" s="23"/>
      <c r="QU22" s="23"/>
      <c r="QV22" s="23"/>
      <c r="QW22" s="23"/>
      <c r="QX22" s="23"/>
      <c r="QY22" s="23"/>
      <c r="QZ22" s="23"/>
      <c r="RA22" s="23"/>
      <c r="RB22" s="23"/>
      <c r="RC22" s="23"/>
      <c r="RD22" s="23"/>
      <c r="RE22" s="23"/>
      <c r="RF22" s="23"/>
      <c r="RG22" s="23"/>
      <c r="RH22" s="23"/>
      <c r="RI22" s="23"/>
      <c r="RJ22" s="23"/>
      <c r="RK22" s="23"/>
      <c r="RL22" s="23"/>
      <c r="RM22" s="23"/>
      <c r="RN22" s="23"/>
      <c r="RO22" s="23"/>
      <c r="RP22" s="23"/>
      <c r="RQ22" s="23"/>
      <c r="RR22" s="23"/>
      <c r="RS22" s="23"/>
      <c r="RT22" s="23"/>
      <c r="RU22" s="23"/>
      <c r="RV22" s="23"/>
      <c r="RW22" s="23"/>
      <c r="RX22" s="23"/>
      <c r="RY22" s="23"/>
      <c r="RZ22" s="23"/>
      <c r="SA22" s="23"/>
      <c r="SB22" s="23"/>
      <c r="SC22" s="23"/>
      <c r="SD22" s="23"/>
      <c r="SE22" s="23"/>
      <c r="SF22" s="23"/>
      <c r="SG22" s="23"/>
      <c r="SH22" s="23"/>
      <c r="SI22" s="23"/>
      <c r="SJ22" s="23"/>
      <c r="SK22" s="23"/>
      <c r="SL22" s="23"/>
      <c r="SM22" s="23"/>
      <c r="SN22" s="23"/>
      <c r="SO22" s="23"/>
      <c r="SP22" s="23"/>
      <c r="SQ22" s="23"/>
      <c r="SR22" s="23"/>
      <c r="SS22" s="23"/>
      <c r="ST22" s="23"/>
      <c r="SU22" s="23"/>
      <c r="SV22" s="23"/>
      <c r="SW22" s="23"/>
      <c r="SX22" s="23"/>
      <c r="SY22" s="23"/>
      <c r="SZ22" s="23"/>
      <c r="TA22" s="23"/>
      <c r="TB22" s="23"/>
      <c r="TC22" s="23"/>
      <c r="TD22" s="23"/>
      <c r="TE22" s="23"/>
      <c r="TF22" s="23"/>
      <c r="TG22" s="23"/>
      <c r="TH22" s="23"/>
      <c r="TI22" s="23"/>
      <c r="TJ22" s="23"/>
      <c r="TK22" s="23"/>
      <c r="TL22" s="23"/>
      <c r="TM22" s="23"/>
      <c r="TN22" s="23"/>
      <c r="TO22" s="23"/>
      <c r="TP22" s="23"/>
      <c r="TQ22" s="23"/>
      <c r="TR22" s="23"/>
      <c r="TS22" s="23"/>
      <c r="TT22" s="23"/>
      <c r="TU22" s="23"/>
      <c r="TV22" s="23"/>
      <c r="TW22" s="23"/>
      <c r="TX22" s="23"/>
      <c r="TY22" s="23"/>
      <c r="TZ22" s="23"/>
      <c r="UA22" s="23"/>
      <c r="UB22" s="23"/>
      <c r="UC22" s="23"/>
      <c r="UD22" s="23"/>
      <c r="UE22" s="23"/>
      <c r="UF22" s="23"/>
      <c r="UG22" s="23"/>
      <c r="UH22" s="23"/>
      <c r="UI22" s="23"/>
      <c r="UJ22" s="23"/>
      <c r="UK22" s="23"/>
      <c r="UL22" s="23"/>
      <c r="UM22" s="23"/>
      <c r="UN22" s="23"/>
      <c r="UO22" s="23"/>
      <c r="UP22" s="23"/>
      <c r="UQ22" s="23"/>
      <c r="UR22" s="23"/>
      <c r="US22" s="23"/>
      <c r="UT22" s="23"/>
      <c r="UU22" s="23"/>
      <c r="UV22" s="23"/>
      <c r="UW22" s="23"/>
      <c r="UX22" s="23"/>
      <c r="UY22" s="23"/>
      <c r="UZ22" s="23"/>
      <c r="VA22" s="23"/>
      <c r="VB22" s="23"/>
      <c r="VC22" s="23"/>
      <c r="VD22" s="23"/>
      <c r="VE22" s="23"/>
      <c r="VF22" s="23"/>
      <c r="VG22" s="23"/>
      <c r="VH22" s="23"/>
      <c r="VI22" s="23"/>
      <c r="VJ22" s="23"/>
      <c r="VK22" s="23"/>
      <c r="VL22" s="23"/>
      <c r="VM22" s="23"/>
      <c r="VN22" s="23"/>
      <c r="VO22" s="23"/>
      <c r="VP22" s="23"/>
      <c r="VQ22" s="23"/>
      <c r="VR22" s="23"/>
      <c r="VS22" s="23"/>
      <c r="VT22" s="23"/>
      <c r="VU22" s="23"/>
      <c r="VV22" s="23"/>
      <c r="VW22" s="23"/>
      <c r="VX22" s="23"/>
      <c r="VY22" s="23"/>
      <c r="VZ22" s="23"/>
      <c r="WA22" s="23"/>
      <c r="WB22" s="23"/>
      <c r="WC22" s="23"/>
      <c r="WD22" s="23"/>
      <c r="WE22" s="23"/>
      <c r="WF22" s="23"/>
      <c r="WG22" s="23"/>
      <c r="WH22" s="23"/>
      <c r="WI22" s="23"/>
      <c r="WJ22" s="23"/>
      <c r="WK22" s="23"/>
      <c r="WL22" s="23"/>
      <c r="WM22" s="23"/>
      <c r="WN22" s="23"/>
      <c r="WO22" s="23"/>
      <c r="WP22" s="23"/>
      <c r="WQ22" s="23"/>
      <c r="WR22" s="23"/>
      <c r="WS22" s="23"/>
      <c r="WT22" s="23"/>
      <c r="WU22" s="23"/>
      <c r="WV22" s="23"/>
      <c r="WW22" s="23"/>
      <c r="WX22" s="23"/>
      <c r="WY22" s="23"/>
      <c r="WZ22" s="23"/>
      <c r="XA22" s="23"/>
      <c r="XB22" s="23"/>
      <c r="XC22" s="23"/>
      <c r="XD22" s="23"/>
      <c r="XE22" s="23"/>
      <c r="XF22" s="23"/>
      <c r="XG22" s="23"/>
      <c r="XH22" s="23"/>
      <c r="XI22" s="23"/>
      <c r="XJ22" s="23"/>
      <c r="XK22" s="23"/>
      <c r="XL22" s="23"/>
      <c r="XM22" s="23"/>
      <c r="XN22" s="23"/>
      <c r="XO22" s="23"/>
      <c r="XP22" s="23"/>
      <c r="XQ22" s="23"/>
      <c r="XR22" s="23"/>
      <c r="XS22" s="23"/>
      <c r="XT22" s="23"/>
      <c r="XU22" s="23"/>
      <c r="XV22" s="23"/>
      <c r="XW22" s="23"/>
      <c r="XX22" s="23"/>
      <c r="XY22" s="23"/>
      <c r="XZ22" s="23"/>
      <c r="YA22" s="23"/>
      <c r="YB22" s="23"/>
      <c r="YC22" s="23"/>
      <c r="YD22" s="23"/>
      <c r="YE22" s="23"/>
      <c r="YF22" s="23"/>
      <c r="YG22" s="23"/>
      <c r="YH22" s="23"/>
      <c r="YI22" s="23"/>
      <c r="YJ22" s="23"/>
      <c r="YK22" s="23"/>
      <c r="YL22" s="23"/>
      <c r="YM22" s="23"/>
      <c r="YN22" s="23"/>
      <c r="YO22" s="23"/>
      <c r="YP22" s="23"/>
      <c r="YQ22" s="23"/>
      <c r="YR22" s="23"/>
      <c r="YS22" s="23"/>
      <c r="YT22" s="23"/>
      <c r="YU22" s="23"/>
      <c r="YV22" s="23"/>
      <c r="YW22" s="23"/>
      <c r="YX22" s="23"/>
      <c r="YY22" s="23"/>
      <c r="YZ22" s="23"/>
      <c r="ZA22" s="23"/>
      <c r="ZB22" s="23"/>
      <c r="ZC22" s="23"/>
      <c r="ZD22" s="23"/>
      <c r="ZE22" s="23"/>
      <c r="ZF22" s="23"/>
      <c r="ZG22" s="23"/>
      <c r="ZH22" s="23"/>
      <c r="ZI22" s="23"/>
      <c r="ZJ22" s="23"/>
      <c r="ZK22" s="23"/>
      <c r="ZL22" s="23"/>
      <c r="ZM22" s="23"/>
      <c r="ZN22" s="23"/>
      <c r="ZO22" s="23"/>
      <c r="ZP22" s="23"/>
      <c r="ZQ22" s="23"/>
      <c r="ZR22" s="23"/>
      <c r="ZS22" s="23"/>
      <c r="ZT22" s="23"/>
      <c r="ZU22" s="23"/>
      <c r="ZV22" s="23"/>
      <c r="ZW22" s="23"/>
      <c r="ZX22" s="23"/>
      <c r="ZY22" s="23"/>
      <c r="ZZ22" s="23"/>
      <c r="AAA22" s="23"/>
      <c r="AAB22" s="23"/>
      <c r="AAC22" s="23"/>
      <c r="AAD22" s="23"/>
      <c r="AAE22" s="23"/>
      <c r="AAF22" s="23"/>
      <c r="AAG22" s="23"/>
      <c r="AAH22" s="23"/>
      <c r="AAI22" s="23"/>
      <c r="AAJ22" s="23"/>
      <c r="AAK22" s="23"/>
      <c r="AAL22" s="23"/>
      <c r="AAM22" s="23"/>
      <c r="AAN22" s="23"/>
      <c r="AAO22" s="23"/>
      <c r="AAP22" s="23"/>
      <c r="AAQ22" s="23"/>
      <c r="AAR22" s="23"/>
      <c r="AAS22" s="23"/>
      <c r="AAT22" s="23"/>
      <c r="AAU22" s="23"/>
      <c r="AAV22" s="23"/>
      <c r="AAW22" s="23"/>
      <c r="AAX22" s="23"/>
      <c r="AAY22" s="23"/>
      <c r="AAZ22" s="23"/>
      <c r="ABA22" s="23"/>
      <c r="ABB22" s="23"/>
      <c r="ABC22" s="23"/>
      <c r="ABD22" s="23"/>
      <c r="ABE22" s="23"/>
      <c r="ABF22" s="23"/>
      <c r="ABG22" s="23"/>
      <c r="ABH22" s="23"/>
      <c r="ABI22" s="23"/>
      <c r="ABJ22" s="23"/>
      <c r="ABK22" s="23"/>
      <c r="ABL22" s="23"/>
      <c r="ABM22" s="23"/>
      <c r="ABN22" s="23"/>
      <c r="ABO22" s="23"/>
      <c r="ABP22" s="23"/>
      <c r="ABQ22" s="23"/>
      <c r="ABR22" s="23"/>
      <c r="ABS22" s="23"/>
      <c r="ABT22" s="23"/>
      <c r="ABU22" s="23"/>
      <c r="ABV22" s="23"/>
      <c r="ABW22" s="23"/>
      <c r="ABX22" s="23"/>
      <c r="ABY22" s="23"/>
      <c r="ABZ22" s="23"/>
      <c r="ACA22" s="23"/>
      <c r="ACB22" s="23"/>
      <c r="ACC22" s="23"/>
      <c r="ACD22" s="23"/>
      <c r="ACE22" s="23"/>
      <c r="ACF22" s="23"/>
      <c r="ACG22" s="23"/>
      <c r="ACH22" s="23"/>
      <c r="ACI22" s="23"/>
      <c r="ACJ22" s="23"/>
      <c r="ACK22" s="23"/>
      <c r="ACL22" s="23"/>
      <c r="ACM22" s="23"/>
      <c r="ACN22" s="23"/>
      <c r="ACO22" s="23"/>
      <c r="ACP22" s="23"/>
      <c r="ACQ22" s="23"/>
      <c r="ACR22" s="23"/>
      <c r="ACS22" s="23"/>
      <c r="ACT22" s="23"/>
      <c r="ACU22" s="23"/>
      <c r="ACV22" s="23"/>
      <c r="ACW22" s="23"/>
      <c r="ACX22" s="23"/>
      <c r="ACY22" s="23"/>
      <c r="ACZ22" s="23"/>
      <c r="ADA22" s="23"/>
      <c r="ADB22" s="23"/>
      <c r="ADC22" s="23"/>
      <c r="ADD22" s="23"/>
      <c r="ADE22" s="23"/>
      <c r="ADF22" s="23"/>
      <c r="ADG22" s="23"/>
      <c r="ADH22" s="23"/>
      <c r="ADI22" s="23"/>
      <c r="ADJ22" s="23"/>
      <c r="ADK22" s="23"/>
      <c r="ADL22" s="23"/>
      <c r="ADM22" s="23"/>
      <c r="ADN22" s="23"/>
      <c r="ADO22" s="23"/>
      <c r="ADP22" s="23"/>
      <c r="ADQ22" s="23"/>
      <c r="ADR22" s="23"/>
      <c r="ADS22" s="23"/>
      <c r="ADT22" s="23"/>
      <c r="ADU22" s="23"/>
      <c r="ADV22" s="23"/>
      <c r="ADW22" s="23"/>
      <c r="ADX22" s="23"/>
      <c r="ADY22" s="23"/>
      <c r="ADZ22" s="23"/>
      <c r="AEA22" s="23"/>
      <c r="AEB22" s="23"/>
      <c r="AEC22" s="23"/>
      <c r="AED22" s="23"/>
      <c r="AEE22" s="23"/>
      <c r="AEF22" s="23"/>
      <c r="AEG22" s="23"/>
      <c r="AEH22" s="23"/>
      <c r="AEI22" s="23"/>
      <c r="AEJ22" s="23"/>
      <c r="AEK22" s="23"/>
      <c r="AEL22" s="23"/>
      <c r="AEM22" s="23"/>
      <c r="AEN22" s="23"/>
      <c r="AEO22" s="23"/>
      <c r="AEP22" s="23"/>
      <c r="AEQ22" s="23"/>
      <c r="AER22" s="23"/>
      <c r="AES22" s="23"/>
      <c r="AET22" s="23"/>
      <c r="AEU22" s="23"/>
      <c r="AEV22" s="23"/>
      <c r="AEW22" s="23"/>
      <c r="AEX22" s="23"/>
      <c r="AEY22" s="23"/>
      <c r="AEZ22" s="23"/>
      <c r="AFA22" s="23"/>
      <c r="AFB22" s="23"/>
      <c r="AFC22" s="23"/>
      <c r="AFD22" s="23"/>
      <c r="AFE22" s="23"/>
      <c r="AFF22" s="23"/>
      <c r="AFG22" s="23"/>
      <c r="AFH22" s="23"/>
      <c r="AFI22" s="23"/>
      <c r="AFJ22" s="23"/>
      <c r="AFK22" s="23"/>
      <c r="AFL22" s="23"/>
      <c r="AFM22" s="23"/>
      <c r="AFN22" s="23"/>
      <c r="AFO22" s="23"/>
      <c r="AFP22" s="23"/>
      <c r="AFQ22" s="23"/>
      <c r="AFR22" s="23"/>
      <c r="AFS22" s="23"/>
      <c r="AFT22" s="23"/>
      <c r="AFU22" s="23"/>
      <c r="AFV22" s="23"/>
      <c r="AFW22" s="23"/>
      <c r="AFX22" s="23"/>
      <c r="AFY22" s="23"/>
      <c r="AFZ22" s="23"/>
      <c r="AGA22" s="23"/>
      <c r="AGB22" s="23"/>
      <c r="AGC22" s="23"/>
      <c r="AGD22" s="23"/>
      <c r="AGE22" s="23"/>
      <c r="AGF22" s="23"/>
      <c r="AGG22" s="23"/>
      <c r="AGH22" s="23"/>
      <c r="AGI22" s="23"/>
      <c r="AGJ22" s="23"/>
      <c r="AGK22" s="23"/>
      <c r="AGL22" s="23"/>
      <c r="AGM22" s="23"/>
      <c r="AGN22" s="23"/>
      <c r="AGO22" s="23"/>
      <c r="AGP22" s="23"/>
      <c r="AGQ22" s="23"/>
      <c r="AGR22" s="23"/>
      <c r="AGS22" s="23"/>
      <c r="AGT22" s="23"/>
      <c r="AGU22" s="23"/>
      <c r="AGV22" s="23"/>
      <c r="AGW22" s="23"/>
      <c r="AGX22" s="23"/>
      <c r="AGY22" s="23"/>
      <c r="AGZ22" s="23"/>
      <c r="AHA22" s="23"/>
      <c r="AHB22" s="23"/>
      <c r="AHC22" s="23"/>
      <c r="AHD22" s="23"/>
      <c r="AHE22" s="23"/>
      <c r="AHF22" s="23"/>
      <c r="AHG22" s="23"/>
      <c r="AHH22" s="23"/>
      <c r="AHI22" s="23"/>
      <c r="AHJ22" s="23"/>
      <c r="AHK22" s="23"/>
      <c r="AHL22" s="23"/>
      <c r="AHM22" s="23"/>
      <c r="AHN22" s="23"/>
      <c r="AHO22" s="23"/>
      <c r="AHP22" s="23"/>
      <c r="AHQ22" s="23"/>
      <c r="AHR22" s="23"/>
      <c r="AHS22" s="23"/>
      <c r="AHT22" s="23"/>
      <c r="AHU22" s="23"/>
      <c r="AHV22" s="23"/>
      <c r="AHW22" s="23"/>
      <c r="AHX22" s="23"/>
      <c r="AHY22" s="23"/>
      <c r="AHZ22" s="23"/>
      <c r="AIA22" s="23"/>
      <c r="AIB22" s="23"/>
      <c r="AIC22" s="23"/>
      <c r="AID22" s="23"/>
      <c r="AIE22" s="23"/>
      <c r="AIF22" s="23"/>
      <c r="AIG22" s="23"/>
      <c r="AIH22" s="23"/>
      <c r="AII22" s="23"/>
      <c r="AIJ22" s="23"/>
      <c r="AIK22" s="23"/>
      <c r="AIL22" s="23"/>
      <c r="AIM22" s="23"/>
      <c r="AIN22" s="23"/>
      <c r="AIO22" s="23"/>
      <c r="AIP22" s="23"/>
      <c r="AIQ22" s="23"/>
      <c r="AIR22" s="23"/>
      <c r="AIS22" s="23"/>
      <c r="AIT22" s="23"/>
      <c r="AIU22" s="23"/>
      <c r="AIV22" s="23"/>
      <c r="AIW22" s="23"/>
      <c r="AIX22" s="23"/>
      <c r="AIY22" s="23"/>
      <c r="AIZ22" s="23"/>
      <c r="AJA22" s="23"/>
      <c r="AJB22" s="23"/>
      <c r="AJC22" s="23"/>
      <c r="AJD22" s="23"/>
      <c r="AJE22" s="23"/>
      <c r="AJF22" s="23"/>
      <c r="AJG22" s="23"/>
      <c r="AJH22" s="23"/>
      <c r="AJI22" s="23"/>
      <c r="AJJ22" s="23"/>
      <c r="AJK22" s="23"/>
      <c r="AJL22" s="23"/>
      <c r="AJM22" s="23"/>
      <c r="AJN22" s="23"/>
      <c r="AJO22" s="23"/>
      <c r="AJP22" s="23"/>
      <c r="AJQ22" s="23"/>
      <c r="AJR22" s="23"/>
      <c r="AJS22" s="23"/>
      <c r="AJT22" s="23"/>
      <c r="AJU22" s="23"/>
      <c r="AJV22" s="23"/>
      <c r="AJW22" s="23"/>
      <c r="AJX22" s="23"/>
      <c r="AJY22" s="23"/>
      <c r="AJZ22" s="23"/>
      <c r="AKA22" s="23"/>
      <c r="AKB22" s="23"/>
      <c r="AKC22" s="23"/>
      <c r="AKD22" s="23"/>
      <c r="AKE22" s="23"/>
      <c r="AKF22" s="23"/>
      <c r="AKG22" s="23"/>
      <c r="AKH22" s="23"/>
      <c r="AKI22" s="23"/>
      <c r="AKJ22" s="23"/>
      <c r="AKK22" s="23"/>
      <c r="AKL22" s="23"/>
      <c r="AKM22" s="23"/>
      <c r="AKN22" s="23"/>
      <c r="AKO22" s="23"/>
      <c r="AKP22" s="23"/>
      <c r="AKQ22" s="23"/>
      <c r="AKR22" s="23"/>
      <c r="AKS22" s="23"/>
      <c r="AKT22" s="23"/>
      <c r="AKU22" s="23"/>
      <c r="AKV22" s="23"/>
      <c r="AKW22" s="23"/>
      <c r="AKX22" s="23"/>
      <c r="AKY22" s="23"/>
      <c r="AKZ22" s="23"/>
      <c r="ALA22" s="23"/>
      <c r="ALB22" s="23"/>
      <c r="ALC22" s="23"/>
      <c r="ALD22" s="23"/>
      <c r="ALE22" s="23"/>
      <c r="ALF22" s="23"/>
      <c r="ALG22" s="23"/>
      <c r="ALH22" s="23"/>
      <c r="ALI22" s="23"/>
      <c r="ALJ22" s="23"/>
      <c r="ALK22" s="23"/>
      <c r="ALL22" s="23"/>
      <c r="ALM22" s="23"/>
      <c r="ALN22" s="23"/>
      <c r="ALO22" s="23"/>
      <c r="ALP22" s="23"/>
      <c r="ALQ22" s="23"/>
      <c r="ALR22" s="23"/>
      <c r="ALS22" s="23"/>
      <c r="ALT22" s="23"/>
      <c r="ALU22" s="23"/>
      <c r="ALV22" s="23"/>
      <c r="ALW22" s="23"/>
      <c r="ALX22" s="23"/>
      <c r="ALY22" s="23"/>
      <c r="ALZ22" s="23"/>
      <c r="AMA22" s="23"/>
      <c r="AMB22" s="23"/>
      <c r="AMC22" s="23"/>
      <c r="AMD22" s="23"/>
      <c r="AME22" s="23"/>
      <c r="AMF22" s="23"/>
      <c r="AMG22" s="23"/>
      <c r="AMH22" s="23"/>
      <c r="AMI22" s="23"/>
      <c r="AMJ22" s="23"/>
      <c r="AMK22" s="23"/>
      <c r="AML22" s="23"/>
      <c r="AMM22" s="23"/>
      <c r="AMN22" s="23"/>
      <c r="AMO22" s="23"/>
      <c r="AMP22" s="23"/>
      <c r="AMQ22" s="23"/>
      <c r="AMR22" s="23"/>
      <c r="AMS22" s="23"/>
      <c r="AMT22" s="23"/>
      <c r="AMU22" s="23"/>
      <c r="AMV22" s="23"/>
      <c r="AMW22" s="23"/>
      <c r="AMX22" s="23"/>
      <c r="AMY22" s="23"/>
      <c r="AMZ22" s="23"/>
      <c r="ANA22" s="23"/>
      <c r="ANB22" s="23"/>
      <c r="ANC22" s="23"/>
      <c r="AND22" s="23"/>
      <c r="ANE22" s="23"/>
      <c r="ANF22" s="23"/>
      <c r="ANG22" s="23"/>
      <c r="ANH22" s="23"/>
      <c r="ANI22" s="23"/>
      <c r="ANJ22" s="23"/>
      <c r="ANK22" s="23"/>
      <c r="ANL22" s="23"/>
      <c r="ANM22" s="23"/>
      <c r="ANN22" s="23"/>
      <c r="ANO22" s="23"/>
      <c r="ANP22" s="23"/>
      <c r="ANQ22" s="23"/>
      <c r="ANR22" s="23"/>
      <c r="ANS22" s="23"/>
      <c r="ANT22" s="23"/>
      <c r="ANU22" s="23"/>
      <c r="ANV22" s="23"/>
      <c r="ANW22" s="23"/>
      <c r="ANX22" s="23"/>
      <c r="ANY22" s="23"/>
      <c r="ANZ22" s="23"/>
      <c r="AOA22" s="23"/>
      <c r="AOB22" s="23"/>
      <c r="AOC22" s="23"/>
      <c r="AOD22" s="23"/>
      <c r="AOE22" s="23"/>
      <c r="AOF22" s="23"/>
      <c r="AOG22" s="23"/>
      <c r="AOH22" s="23"/>
      <c r="AOI22" s="23"/>
      <c r="AOJ22" s="23"/>
      <c r="AOK22" s="23"/>
      <c r="AOL22" s="23"/>
      <c r="AOM22" s="23"/>
      <c r="AON22" s="23"/>
      <c r="AOO22" s="23"/>
      <c r="AOP22" s="23"/>
      <c r="AOQ22" s="23"/>
      <c r="AOR22" s="23"/>
      <c r="AOS22" s="23"/>
      <c r="AOT22" s="23"/>
      <c r="AOU22" s="23"/>
      <c r="AOV22" s="23"/>
      <c r="AOW22" s="23"/>
      <c r="AOX22" s="23"/>
      <c r="AOY22" s="23"/>
      <c r="AOZ22" s="23"/>
      <c r="APA22" s="23"/>
      <c r="APB22" s="23"/>
      <c r="APC22" s="23"/>
      <c r="APD22" s="23"/>
      <c r="APE22" s="23"/>
      <c r="APF22" s="23"/>
      <c r="APG22" s="23"/>
      <c r="APH22" s="23"/>
      <c r="API22" s="23"/>
      <c r="APJ22" s="23"/>
      <c r="APK22" s="23"/>
      <c r="APL22" s="23"/>
      <c r="APM22" s="23"/>
      <c r="APN22" s="23"/>
      <c r="APO22" s="23"/>
      <c r="APP22" s="23"/>
      <c r="APQ22" s="23"/>
      <c r="APR22" s="23"/>
      <c r="APS22" s="23"/>
      <c r="APT22" s="23"/>
      <c r="APU22" s="23"/>
      <c r="APV22" s="23"/>
      <c r="APW22" s="23"/>
      <c r="APX22" s="23"/>
      <c r="APY22" s="23"/>
      <c r="APZ22" s="23"/>
      <c r="AQA22" s="23"/>
      <c r="AQB22" s="23"/>
      <c r="AQC22" s="23"/>
      <c r="AQD22" s="23"/>
      <c r="AQE22" s="23"/>
      <c r="AQF22" s="23"/>
      <c r="AQG22" s="23"/>
      <c r="AQH22" s="23"/>
      <c r="AQI22" s="23"/>
      <c r="AQJ22" s="23"/>
      <c r="AQK22" s="23"/>
      <c r="AQL22" s="23"/>
      <c r="AQM22" s="23"/>
      <c r="AQN22" s="23"/>
      <c r="AQO22" s="23"/>
      <c r="AQP22" s="23"/>
      <c r="AQQ22" s="23"/>
      <c r="AQR22" s="23"/>
      <c r="AQS22" s="23"/>
      <c r="AQT22" s="23"/>
      <c r="AQU22" s="23"/>
      <c r="AQV22" s="23"/>
      <c r="AQW22" s="23"/>
      <c r="AQX22" s="23"/>
      <c r="AQY22" s="23"/>
      <c r="AQZ22" s="23"/>
      <c r="ARA22" s="23"/>
      <c r="ARB22" s="23"/>
      <c r="ARC22" s="23"/>
      <c r="ARD22" s="23"/>
      <c r="ARE22" s="23"/>
      <c r="ARF22" s="23"/>
      <c r="ARG22" s="23"/>
      <c r="ARH22" s="23"/>
      <c r="ARI22" s="23"/>
      <c r="ARJ22" s="23"/>
      <c r="ARK22" s="23"/>
      <c r="ARL22" s="23"/>
      <c r="ARM22" s="23"/>
      <c r="ARN22" s="23"/>
      <c r="ARO22" s="23"/>
      <c r="ARP22" s="23"/>
      <c r="ARQ22" s="23"/>
      <c r="ARR22" s="23"/>
      <c r="ARS22" s="23"/>
      <c r="ART22" s="23"/>
      <c r="ARU22" s="23"/>
      <c r="ARV22" s="23"/>
      <c r="ARW22" s="23"/>
      <c r="ARX22" s="23"/>
      <c r="ARY22" s="23"/>
      <c r="ARZ22" s="23"/>
      <c r="ASA22" s="23"/>
      <c r="ASB22" s="23"/>
      <c r="ASC22" s="23"/>
      <c r="ASD22" s="23"/>
      <c r="ASE22" s="23"/>
      <c r="ASF22" s="23"/>
      <c r="ASG22" s="23"/>
      <c r="ASH22" s="23"/>
      <c r="ASI22" s="23"/>
      <c r="ASJ22" s="23"/>
      <c r="ASK22" s="23"/>
      <c r="ASL22" s="23"/>
      <c r="ASM22" s="23"/>
      <c r="ASN22" s="23"/>
      <c r="ASO22" s="23"/>
      <c r="ASP22" s="23"/>
      <c r="ASQ22" s="23"/>
      <c r="ASR22" s="23"/>
      <c r="ASS22" s="23"/>
      <c r="AST22" s="23"/>
      <c r="ASU22" s="23"/>
      <c r="ASV22" s="23"/>
      <c r="ASW22" s="23"/>
      <c r="ASX22" s="23"/>
      <c r="ASY22" s="23"/>
      <c r="ASZ22" s="23"/>
      <c r="ATA22" s="23"/>
      <c r="ATB22" s="23"/>
      <c r="ATC22" s="23"/>
      <c r="ATD22" s="23"/>
      <c r="ATE22" s="23"/>
      <c r="ATF22" s="23"/>
      <c r="ATG22" s="23"/>
      <c r="ATH22" s="23"/>
      <c r="ATI22" s="23"/>
      <c r="ATJ22" s="23"/>
      <c r="ATK22" s="23"/>
      <c r="ATL22" s="23"/>
      <c r="ATM22" s="23"/>
      <c r="ATN22" s="23"/>
      <c r="ATO22" s="23"/>
      <c r="ATP22" s="23"/>
      <c r="ATQ22" s="23"/>
      <c r="ATR22" s="23"/>
      <c r="ATS22" s="23"/>
      <c r="ATT22" s="23"/>
      <c r="ATU22" s="23"/>
      <c r="ATV22" s="23"/>
      <c r="ATW22" s="23"/>
      <c r="ATX22" s="23"/>
      <c r="ATY22" s="23"/>
      <c r="ATZ22" s="23"/>
      <c r="AUA22" s="23"/>
      <c r="AUB22" s="23"/>
      <c r="AUC22" s="23"/>
      <c r="AUD22" s="23"/>
      <c r="AUE22" s="23"/>
      <c r="AUF22" s="23"/>
      <c r="AUG22" s="23"/>
      <c r="AUH22" s="23"/>
      <c r="AUI22" s="23"/>
      <c r="AUJ22" s="23"/>
      <c r="AUK22" s="23"/>
      <c r="AUL22" s="23"/>
      <c r="AUM22" s="23"/>
      <c r="AUN22" s="23"/>
      <c r="AUO22" s="23"/>
      <c r="AUP22" s="23"/>
      <c r="AUQ22" s="23"/>
      <c r="AUR22" s="23"/>
      <c r="AUS22" s="23"/>
      <c r="AUT22" s="23"/>
      <c r="AUU22" s="23"/>
      <c r="AUV22" s="23"/>
      <c r="AUW22" s="23"/>
      <c r="AUX22" s="23"/>
      <c r="AUY22" s="23"/>
      <c r="AUZ22" s="23"/>
      <c r="AVA22" s="23"/>
      <c r="AVB22" s="23"/>
      <c r="AVC22" s="23"/>
      <c r="AVD22" s="23"/>
      <c r="AVE22" s="23"/>
      <c r="AVF22" s="23"/>
      <c r="AVG22" s="23"/>
      <c r="AVH22" s="23"/>
      <c r="AVI22" s="23"/>
      <c r="AVJ22" s="23"/>
      <c r="AVK22" s="23"/>
      <c r="AVL22" s="23"/>
      <c r="AVM22" s="23"/>
      <c r="AVN22" s="23"/>
      <c r="AVO22" s="23"/>
      <c r="AVP22" s="23"/>
      <c r="AVQ22" s="23"/>
      <c r="AVR22" s="23"/>
      <c r="AVS22" s="23"/>
      <c r="AVT22" s="23"/>
      <c r="AVU22" s="23"/>
      <c r="AVV22" s="23"/>
      <c r="AVW22" s="23"/>
      <c r="AVX22" s="23"/>
      <c r="AVY22" s="23"/>
      <c r="AVZ22" s="23"/>
      <c r="AWA22" s="23"/>
      <c r="AWB22" s="23"/>
      <c r="AWC22" s="23"/>
      <c r="AWD22" s="23"/>
      <c r="AWE22" s="23"/>
      <c r="AWF22" s="23"/>
      <c r="AWG22" s="23"/>
      <c r="AWH22" s="23"/>
      <c r="AWI22" s="23"/>
      <c r="AWJ22" s="23"/>
      <c r="AWK22" s="23"/>
      <c r="AWL22" s="23"/>
      <c r="AWM22" s="23"/>
      <c r="AWN22" s="23"/>
      <c r="AWO22" s="23"/>
      <c r="AWP22" s="23"/>
      <c r="AWQ22" s="23"/>
      <c r="AWR22" s="23"/>
      <c r="AWS22" s="23"/>
      <c r="AWT22" s="23"/>
      <c r="AWU22" s="23"/>
      <c r="AWV22" s="23"/>
      <c r="AWW22" s="23"/>
      <c r="AWX22" s="23"/>
      <c r="AWY22" s="23"/>
      <c r="AWZ22" s="23"/>
      <c r="AXA22" s="23"/>
      <c r="AXB22" s="23"/>
      <c r="AXC22" s="23"/>
      <c r="AXD22" s="23"/>
      <c r="AXE22" s="23"/>
      <c r="AXF22" s="23"/>
      <c r="AXG22" s="23"/>
      <c r="AXH22" s="23"/>
      <c r="AXI22" s="23"/>
      <c r="AXJ22" s="23"/>
      <c r="AXK22" s="23"/>
      <c r="AXL22" s="23"/>
      <c r="AXM22" s="23"/>
      <c r="AXN22" s="23"/>
      <c r="AXO22" s="23"/>
      <c r="AXP22" s="23"/>
      <c r="AXQ22" s="23"/>
      <c r="AXR22" s="23"/>
      <c r="AXS22" s="23"/>
      <c r="AXT22" s="23"/>
      <c r="AXU22" s="23"/>
      <c r="AXV22" s="23"/>
      <c r="AXW22" s="23"/>
      <c r="AXX22" s="23"/>
      <c r="AXY22" s="23"/>
      <c r="AXZ22" s="23"/>
      <c r="AYA22" s="23"/>
      <c r="AYB22" s="23"/>
      <c r="AYC22" s="23"/>
      <c r="AYD22" s="23"/>
      <c r="AYE22" s="23"/>
      <c r="AYF22" s="23"/>
      <c r="AYG22" s="23"/>
      <c r="AYH22" s="23"/>
      <c r="AYI22" s="23"/>
      <c r="AYJ22" s="23"/>
      <c r="AYK22" s="23"/>
      <c r="AYL22" s="23"/>
      <c r="AYM22" s="23"/>
      <c r="AYN22" s="23"/>
      <c r="AYO22" s="23"/>
      <c r="AYP22" s="23"/>
      <c r="AYQ22" s="23"/>
      <c r="AYR22" s="23"/>
      <c r="AYS22" s="23"/>
      <c r="AYT22" s="23"/>
      <c r="AYU22" s="23"/>
      <c r="AYV22" s="23"/>
      <c r="AYW22" s="23"/>
      <c r="AYX22" s="23"/>
      <c r="AYY22" s="23"/>
      <c r="AYZ22" s="23"/>
      <c r="AZA22" s="23"/>
      <c r="AZB22" s="23"/>
      <c r="AZC22" s="23"/>
      <c r="AZD22" s="23"/>
      <c r="AZE22" s="23"/>
      <c r="AZF22" s="23"/>
      <c r="AZG22" s="23"/>
      <c r="AZH22" s="23"/>
      <c r="AZI22" s="23"/>
      <c r="AZJ22" s="23"/>
      <c r="AZK22" s="23"/>
      <c r="AZL22" s="23"/>
      <c r="AZM22" s="23"/>
      <c r="AZN22" s="23"/>
      <c r="AZO22" s="23"/>
      <c r="AZP22" s="23"/>
      <c r="AZQ22" s="23"/>
      <c r="AZR22" s="23"/>
      <c r="AZS22" s="23"/>
      <c r="AZT22" s="23"/>
      <c r="AZU22" s="23"/>
      <c r="AZV22" s="23"/>
      <c r="AZW22" s="23"/>
      <c r="AZX22" s="23"/>
      <c r="AZY22" s="23"/>
      <c r="AZZ22" s="23"/>
      <c r="BAA22" s="23"/>
      <c r="BAB22" s="23"/>
      <c r="BAC22" s="23"/>
      <c r="BAD22" s="23"/>
      <c r="BAE22" s="23"/>
      <c r="BAF22" s="23"/>
      <c r="BAG22" s="23"/>
      <c r="BAH22" s="23"/>
      <c r="BAI22" s="23"/>
      <c r="BAJ22" s="23"/>
      <c r="BAK22" s="23"/>
      <c r="BAL22" s="23"/>
      <c r="BAM22" s="23"/>
      <c r="BAN22" s="23"/>
      <c r="BAO22" s="23"/>
      <c r="BAP22" s="23"/>
      <c r="BAQ22" s="23"/>
      <c r="BAR22" s="23"/>
      <c r="BAS22" s="23"/>
      <c r="BAT22" s="23"/>
      <c r="BAU22" s="23"/>
      <c r="BAV22" s="23"/>
      <c r="BAW22" s="23"/>
      <c r="BAX22" s="23"/>
      <c r="BAY22" s="23"/>
      <c r="BAZ22" s="23"/>
      <c r="BBA22" s="23"/>
      <c r="BBB22" s="23"/>
      <c r="BBC22" s="23"/>
      <c r="BBD22" s="23"/>
      <c r="BBE22" s="23"/>
      <c r="BBF22" s="23"/>
      <c r="BBG22" s="23"/>
      <c r="BBH22" s="23"/>
      <c r="BBI22" s="23"/>
      <c r="BBJ22" s="23"/>
      <c r="BBK22" s="23"/>
      <c r="BBL22" s="23"/>
      <c r="BBM22" s="23"/>
      <c r="BBN22" s="23"/>
      <c r="BBO22" s="23"/>
      <c r="BBP22" s="23"/>
      <c r="BBQ22" s="23"/>
      <c r="BBR22" s="23"/>
      <c r="BBS22" s="23"/>
      <c r="BBT22" s="23"/>
      <c r="BBU22" s="23"/>
      <c r="BBV22" s="23"/>
      <c r="BBW22" s="23"/>
      <c r="BBX22" s="23"/>
      <c r="BBY22" s="23"/>
      <c r="BBZ22" s="23"/>
      <c r="BCA22" s="23"/>
      <c r="BCB22" s="23"/>
      <c r="BCC22" s="23"/>
      <c r="BCD22" s="23"/>
      <c r="BCE22" s="23"/>
      <c r="BCF22" s="23"/>
      <c r="BCG22" s="23"/>
      <c r="BCH22" s="23"/>
      <c r="BCI22" s="23"/>
      <c r="BCJ22" s="23"/>
      <c r="BCK22" s="23"/>
      <c r="BCL22" s="23"/>
      <c r="BCM22" s="23"/>
      <c r="BCN22" s="23"/>
      <c r="BCO22" s="23"/>
      <c r="BCP22" s="23"/>
      <c r="BCQ22" s="23"/>
      <c r="BCR22" s="23"/>
      <c r="BCS22" s="23"/>
      <c r="BCT22" s="23"/>
      <c r="BCU22" s="23"/>
      <c r="BCV22" s="23"/>
      <c r="BCW22" s="23"/>
      <c r="BCX22" s="23"/>
      <c r="BCY22" s="23"/>
      <c r="BCZ22" s="23"/>
      <c r="BDA22" s="23"/>
      <c r="BDB22" s="23"/>
      <c r="BDC22" s="23"/>
      <c r="BDD22" s="23"/>
      <c r="BDE22" s="23"/>
      <c r="BDF22" s="23"/>
      <c r="BDG22" s="23"/>
      <c r="BDH22" s="23"/>
      <c r="BDI22" s="23"/>
      <c r="BDJ22" s="23"/>
      <c r="BDK22" s="23"/>
      <c r="BDL22" s="23"/>
      <c r="BDM22" s="23"/>
      <c r="BDN22" s="23"/>
      <c r="BDO22" s="23"/>
      <c r="BDP22" s="23"/>
      <c r="BDQ22" s="23"/>
      <c r="BDR22" s="23"/>
      <c r="BDS22" s="23"/>
      <c r="BDT22" s="23"/>
      <c r="BDU22" s="23"/>
      <c r="BDV22" s="23"/>
      <c r="BDW22" s="23"/>
      <c r="BDX22" s="23"/>
      <c r="BDY22" s="23"/>
      <c r="BDZ22" s="23"/>
      <c r="BEA22" s="23"/>
      <c r="BEB22" s="23"/>
      <c r="BEC22" s="23"/>
      <c r="BED22" s="23"/>
      <c r="BEE22" s="23"/>
      <c r="BEF22" s="23"/>
      <c r="BEG22" s="23"/>
      <c r="BEH22" s="23"/>
      <c r="BEI22" s="23"/>
      <c r="BEJ22" s="23"/>
      <c r="BEK22" s="23"/>
      <c r="BEL22" s="23"/>
      <c r="BEM22" s="23"/>
      <c r="BEN22" s="23"/>
      <c r="BEO22" s="23"/>
      <c r="BEP22" s="23"/>
      <c r="BEQ22" s="23"/>
      <c r="BER22" s="23"/>
      <c r="BES22" s="23"/>
      <c r="BET22" s="23"/>
      <c r="BEU22" s="23"/>
      <c r="BEV22" s="23"/>
      <c r="BEW22" s="23"/>
      <c r="BEX22" s="23"/>
      <c r="BEY22" s="23"/>
      <c r="BEZ22" s="23"/>
      <c r="BFA22" s="23"/>
      <c r="BFB22" s="23"/>
      <c r="BFC22" s="23"/>
      <c r="BFD22" s="23"/>
      <c r="BFE22" s="23"/>
      <c r="BFF22" s="23"/>
      <c r="BFG22" s="23"/>
      <c r="BFH22" s="23"/>
      <c r="BFI22" s="23"/>
      <c r="BFJ22" s="23"/>
      <c r="BFK22" s="23"/>
      <c r="BFL22" s="23"/>
      <c r="BFM22" s="23"/>
      <c r="BFN22" s="23"/>
      <c r="BFO22" s="23"/>
      <c r="BFP22" s="23"/>
      <c r="BFQ22" s="23"/>
      <c r="BFR22" s="23"/>
      <c r="BFS22" s="23"/>
      <c r="BFT22" s="23"/>
      <c r="BFU22" s="23"/>
      <c r="BFV22" s="23"/>
      <c r="BFW22" s="23"/>
      <c r="BFX22" s="23"/>
      <c r="BFY22" s="23"/>
      <c r="BFZ22" s="23"/>
      <c r="BGA22" s="23"/>
      <c r="BGB22" s="23"/>
      <c r="BGC22" s="23"/>
      <c r="BGD22" s="23"/>
      <c r="BGE22" s="23"/>
      <c r="BGF22" s="23"/>
      <c r="BGG22" s="23"/>
      <c r="BGH22" s="23"/>
      <c r="BGI22" s="23"/>
      <c r="BGJ22" s="23"/>
      <c r="BGK22" s="23"/>
      <c r="BGL22" s="23"/>
      <c r="BGM22" s="23"/>
      <c r="BGN22" s="23"/>
      <c r="BGO22" s="23"/>
      <c r="BGP22" s="23"/>
      <c r="BGQ22" s="23"/>
      <c r="BGR22" s="23"/>
      <c r="BGS22" s="23"/>
      <c r="BGT22" s="23"/>
      <c r="BGU22" s="23"/>
      <c r="BGV22" s="23"/>
      <c r="BGW22" s="23"/>
      <c r="BGX22" s="23"/>
      <c r="BGY22" s="23"/>
      <c r="BGZ22" s="23"/>
      <c r="BHA22" s="23"/>
      <c r="BHB22" s="23"/>
      <c r="BHC22" s="23"/>
      <c r="BHD22" s="23"/>
      <c r="BHE22" s="23"/>
      <c r="BHF22" s="23"/>
      <c r="BHG22" s="23"/>
      <c r="BHH22" s="23"/>
      <c r="BHI22" s="23"/>
      <c r="BHJ22" s="23"/>
      <c r="BHK22" s="23"/>
      <c r="BHL22" s="23"/>
      <c r="BHM22" s="23"/>
      <c r="BHN22" s="23"/>
      <c r="BHO22" s="23"/>
      <c r="BHP22" s="23"/>
      <c r="BHQ22" s="23"/>
      <c r="BHR22" s="23"/>
      <c r="BHS22" s="23"/>
      <c r="BHT22" s="23"/>
      <c r="BHU22" s="23"/>
      <c r="BHV22" s="23"/>
      <c r="BHW22" s="23"/>
      <c r="BHX22" s="23"/>
      <c r="BHY22" s="23"/>
      <c r="BHZ22" s="23"/>
      <c r="BIA22" s="23"/>
      <c r="BIB22" s="23"/>
      <c r="BIC22" s="23"/>
      <c r="BID22" s="23"/>
      <c r="BIE22" s="23"/>
      <c r="BIF22" s="23"/>
      <c r="BIG22" s="23"/>
      <c r="BIH22" s="23"/>
      <c r="BII22" s="23"/>
      <c r="BIJ22" s="23"/>
      <c r="BIK22" s="23"/>
      <c r="BIL22" s="23"/>
      <c r="BIM22" s="23"/>
      <c r="BIN22" s="23"/>
      <c r="BIO22" s="23"/>
      <c r="BIP22" s="23"/>
      <c r="BIQ22" s="23"/>
      <c r="BIR22" s="23"/>
      <c r="BIS22" s="23"/>
      <c r="BIT22" s="23"/>
      <c r="BIU22" s="23"/>
      <c r="BIV22" s="23"/>
      <c r="BIW22" s="23"/>
      <c r="BIX22" s="23"/>
      <c r="BIY22" s="23"/>
      <c r="BIZ22" s="23"/>
      <c r="BJA22" s="23"/>
      <c r="BJB22" s="23"/>
      <c r="BJC22" s="23"/>
      <c r="BJD22" s="23"/>
      <c r="BJE22" s="23"/>
      <c r="BJF22" s="23"/>
      <c r="BJG22" s="23"/>
      <c r="BJH22" s="23"/>
      <c r="BJI22" s="23"/>
      <c r="BJJ22" s="23"/>
      <c r="BJK22" s="23"/>
      <c r="BJL22" s="23"/>
      <c r="BJM22" s="23"/>
      <c r="BJN22" s="23"/>
      <c r="BJO22" s="23"/>
      <c r="BJP22" s="23"/>
      <c r="BJQ22" s="23"/>
      <c r="BJR22" s="23"/>
      <c r="BJS22" s="23"/>
      <c r="BJT22" s="23"/>
      <c r="BJU22" s="23"/>
      <c r="BJV22" s="23"/>
      <c r="BJW22" s="23"/>
      <c r="BJX22" s="23"/>
      <c r="BJY22" s="23"/>
      <c r="BJZ22" s="23"/>
      <c r="BKA22" s="23"/>
      <c r="BKB22" s="23"/>
      <c r="BKC22" s="23"/>
      <c r="BKD22" s="23"/>
      <c r="BKE22" s="23"/>
      <c r="BKF22" s="23"/>
      <c r="BKG22" s="23"/>
      <c r="BKH22" s="23"/>
      <c r="BKI22" s="23"/>
      <c r="BKJ22" s="23"/>
      <c r="BKK22" s="23"/>
      <c r="BKL22" s="23"/>
      <c r="BKM22" s="23"/>
      <c r="BKN22" s="23"/>
      <c r="BKO22" s="23"/>
      <c r="BKP22" s="23"/>
      <c r="BKQ22" s="23"/>
      <c r="BKR22" s="23"/>
      <c r="BKS22" s="23"/>
      <c r="BKT22" s="23"/>
      <c r="BKU22" s="23"/>
      <c r="BKV22" s="23"/>
      <c r="BKW22" s="23"/>
      <c r="BKX22" s="23"/>
      <c r="BKY22" s="23"/>
      <c r="BKZ22" s="23"/>
      <c r="BLA22" s="23"/>
      <c r="BLB22" s="23"/>
      <c r="BLC22" s="23"/>
      <c r="BLD22" s="23"/>
      <c r="BLE22" s="23"/>
      <c r="BLF22" s="23"/>
      <c r="BLG22" s="23"/>
      <c r="BLH22" s="23"/>
      <c r="BLI22" s="23"/>
      <c r="BLJ22" s="23"/>
      <c r="BLK22" s="23"/>
      <c r="BLL22" s="23"/>
      <c r="BLM22" s="23"/>
      <c r="BLN22" s="23"/>
      <c r="BLO22" s="23"/>
      <c r="BLP22" s="23"/>
      <c r="BLQ22" s="23"/>
      <c r="BLR22" s="23"/>
      <c r="BLS22" s="23"/>
      <c r="BLT22" s="23"/>
      <c r="BLU22" s="23"/>
      <c r="BLV22" s="23"/>
      <c r="BLW22" s="23"/>
      <c r="BLX22" s="23"/>
      <c r="BLY22" s="23"/>
      <c r="BLZ22" s="23"/>
      <c r="BMA22" s="23"/>
      <c r="BMB22" s="23"/>
      <c r="BMC22" s="23"/>
      <c r="BMD22" s="23"/>
      <c r="BME22" s="23"/>
      <c r="BMF22" s="23"/>
      <c r="BMG22" s="23"/>
      <c r="BMH22" s="23"/>
      <c r="BMI22" s="23"/>
      <c r="BMJ22" s="23"/>
      <c r="BMK22" s="23"/>
      <c r="BML22" s="23"/>
      <c r="BMM22" s="23"/>
      <c r="BMN22" s="23"/>
      <c r="BMO22" s="23"/>
      <c r="BMP22" s="23"/>
      <c r="BMQ22" s="23"/>
      <c r="BMR22" s="23"/>
      <c r="BMS22" s="23"/>
      <c r="BMT22" s="23"/>
      <c r="BMU22" s="23"/>
      <c r="BMV22" s="23"/>
      <c r="BMW22" s="23"/>
      <c r="BMX22" s="23"/>
      <c r="BMY22" s="23"/>
      <c r="BMZ22" s="23"/>
      <c r="BNA22" s="23"/>
      <c r="BNB22" s="23"/>
      <c r="BNC22" s="23"/>
      <c r="BND22" s="23"/>
      <c r="BNE22" s="23"/>
      <c r="BNF22" s="23"/>
      <c r="BNG22" s="23"/>
      <c r="BNH22" s="23"/>
      <c r="BNI22" s="23"/>
      <c r="BNJ22" s="23"/>
      <c r="BNK22" s="23"/>
      <c r="BNL22" s="23"/>
      <c r="BNM22" s="23"/>
      <c r="BNN22" s="23"/>
      <c r="BNO22" s="23"/>
      <c r="BNP22" s="23"/>
      <c r="BNQ22" s="23"/>
      <c r="BNR22" s="23"/>
      <c r="BNS22" s="23"/>
      <c r="BNT22" s="23"/>
      <c r="BNU22" s="23"/>
      <c r="BNV22" s="23"/>
      <c r="BNW22" s="23"/>
      <c r="BNX22" s="23"/>
      <c r="BNY22" s="23"/>
      <c r="BNZ22" s="23"/>
      <c r="BOA22" s="23"/>
      <c r="BOB22" s="23"/>
      <c r="BOC22" s="23"/>
      <c r="BOD22" s="23"/>
      <c r="BOE22" s="23"/>
      <c r="BOF22" s="23"/>
      <c r="BOG22" s="23"/>
      <c r="BOH22" s="23"/>
      <c r="BOI22" s="23"/>
      <c r="BOJ22" s="23"/>
      <c r="BOK22" s="23"/>
      <c r="BOL22" s="23"/>
      <c r="BOM22" s="23"/>
      <c r="BON22" s="23"/>
      <c r="BOO22" s="23"/>
      <c r="BOP22" s="23"/>
      <c r="BOQ22" s="23"/>
      <c r="BOR22" s="23"/>
      <c r="BOS22" s="23"/>
      <c r="BOT22" s="23"/>
      <c r="BOU22" s="23"/>
      <c r="BOV22" s="23"/>
      <c r="BOW22" s="23"/>
      <c r="BOX22" s="23"/>
      <c r="BOY22" s="23"/>
      <c r="BOZ22" s="23"/>
      <c r="BPA22" s="23"/>
      <c r="BPB22" s="23"/>
      <c r="BPC22" s="23"/>
      <c r="BPD22" s="23"/>
      <c r="BPE22" s="23"/>
      <c r="BPF22" s="23"/>
      <c r="BPG22" s="23"/>
      <c r="BPH22" s="23"/>
      <c r="BPI22" s="23"/>
      <c r="BPJ22" s="23"/>
      <c r="BPK22" s="23"/>
      <c r="BPL22" s="23"/>
      <c r="BPM22" s="23"/>
      <c r="BPN22" s="23"/>
      <c r="BPO22" s="23"/>
      <c r="BPP22" s="23"/>
      <c r="BPQ22" s="23"/>
      <c r="BPR22" s="23"/>
      <c r="BPS22" s="23"/>
      <c r="BPT22" s="23"/>
      <c r="BPU22" s="23"/>
      <c r="BPV22" s="23"/>
      <c r="BPW22" s="23"/>
      <c r="BPX22" s="23"/>
      <c r="BPY22" s="23"/>
      <c r="BPZ22" s="23"/>
      <c r="BQA22" s="23"/>
      <c r="BQB22" s="23"/>
      <c r="BQC22" s="23"/>
      <c r="BQD22" s="23"/>
      <c r="BQE22" s="23"/>
      <c r="BQF22" s="23"/>
      <c r="BQG22" s="23"/>
      <c r="BQH22" s="23"/>
      <c r="BQI22" s="23"/>
      <c r="BQJ22" s="23"/>
      <c r="BQK22" s="23"/>
      <c r="BQL22" s="23"/>
      <c r="BQM22" s="23"/>
      <c r="BQN22" s="23"/>
      <c r="BQO22" s="23"/>
      <c r="BQP22" s="23"/>
      <c r="BQQ22" s="23"/>
      <c r="BQR22" s="23"/>
      <c r="BQS22" s="23"/>
      <c r="BQT22" s="23"/>
      <c r="BQU22" s="23"/>
      <c r="BQV22" s="23"/>
      <c r="BQW22" s="23"/>
      <c r="BQX22" s="23"/>
      <c r="BQY22" s="23"/>
      <c r="BQZ22" s="23"/>
      <c r="BRA22" s="23"/>
      <c r="BRB22" s="23"/>
      <c r="BRC22" s="23"/>
      <c r="BRD22" s="23"/>
      <c r="BRE22" s="23"/>
      <c r="BRF22" s="23"/>
      <c r="BRG22" s="23"/>
      <c r="BRH22" s="23"/>
      <c r="BRI22" s="23"/>
      <c r="BRJ22" s="23"/>
      <c r="BRK22" s="23"/>
      <c r="BRL22" s="23"/>
      <c r="BRM22" s="23"/>
      <c r="BRN22" s="23"/>
      <c r="BRO22" s="23"/>
      <c r="BRP22" s="23"/>
      <c r="BRQ22" s="23"/>
      <c r="BRR22" s="23"/>
      <c r="BRS22" s="23"/>
      <c r="BRT22" s="23"/>
      <c r="BRU22" s="23"/>
      <c r="BRV22" s="23"/>
      <c r="BRW22" s="23"/>
      <c r="BRX22" s="23"/>
      <c r="BRY22" s="23"/>
      <c r="BRZ22" s="23"/>
      <c r="BSA22" s="23"/>
      <c r="BSB22" s="23"/>
      <c r="BSC22" s="23"/>
      <c r="BSD22" s="23"/>
      <c r="BSE22" s="23"/>
      <c r="BSF22" s="23"/>
      <c r="BSG22" s="23"/>
      <c r="BSH22" s="23"/>
      <c r="BSI22" s="23"/>
      <c r="BSJ22" s="23"/>
      <c r="BSK22" s="23"/>
      <c r="BSL22" s="23"/>
      <c r="BSM22" s="23"/>
      <c r="BSN22" s="23"/>
      <c r="BSO22" s="23"/>
      <c r="BSP22" s="23"/>
      <c r="BSQ22" s="23"/>
      <c r="BSR22" s="23"/>
      <c r="BSS22" s="23"/>
      <c r="BST22" s="23"/>
      <c r="BSU22" s="23"/>
      <c r="BSV22" s="23"/>
      <c r="BSW22" s="23"/>
      <c r="BSX22" s="23"/>
      <c r="BSY22" s="23"/>
      <c r="BSZ22" s="23"/>
      <c r="BTA22" s="23"/>
      <c r="BTB22" s="23"/>
      <c r="BTC22" s="23"/>
      <c r="BTD22" s="23"/>
      <c r="BTE22" s="23"/>
      <c r="BTF22" s="23"/>
      <c r="BTG22" s="23"/>
      <c r="BTH22" s="23"/>
      <c r="BTI22" s="23"/>
      <c r="BTJ22" s="23"/>
      <c r="BTK22" s="23"/>
      <c r="BTL22" s="23"/>
      <c r="BTM22" s="23"/>
      <c r="BTN22" s="23"/>
      <c r="BTO22" s="23"/>
      <c r="BTP22" s="23"/>
      <c r="BTQ22" s="23"/>
      <c r="BTR22" s="23"/>
      <c r="BTS22" s="23"/>
      <c r="BTT22" s="23"/>
      <c r="BTU22" s="23"/>
      <c r="BTV22" s="23"/>
      <c r="BTW22" s="23"/>
      <c r="BTX22" s="23"/>
      <c r="BTY22" s="23"/>
      <c r="BTZ22" s="23"/>
      <c r="BUA22" s="23"/>
      <c r="BUB22" s="23"/>
      <c r="BUC22" s="23"/>
      <c r="BUD22" s="23"/>
      <c r="BUE22" s="23"/>
      <c r="BUF22" s="23"/>
      <c r="BUG22" s="23"/>
      <c r="BUH22" s="23"/>
      <c r="BUI22" s="23"/>
      <c r="BUJ22" s="23"/>
      <c r="BUK22" s="23"/>
      <c r="BUL22" s="23"/>
      <c r="BUM22" s="23"/>
      <c r="BUN22" s="23"/>
      <c r="BUO22" s="23"/>
      <c r="BUP22" s="23"/>
      <c r="BUQ22" s="23"/>
      <c r="BUR22" s="23"/>
      <c r="BUS22" s="23"/>
      <c r="BUT22" s="23"/>
      <c r="BUU22" s="23"/>
      <c r="BUV22" s="23"/>
      <c r="BUW22" s="23"/>
      <c r="BUX22" s="23"/>
      <c r="BUY22" s="23"/>
      <c r="BUZ22" s="23"/>
      <c r="BVA22" s="23"/>
      <c r="BVB22" s="23"/>
      <c r="BVC22" s="23"/>
      <c r="BVD22" s="23"/>
      <c r="BVE22" s="23"/>
      <c r="BVF22" s="23"/>
      <c r="BVG22" s="23"/>
      <c r="BVH22" s="23"/>
      <c r="BVI22" s="23"/>
      <c r="BVJ22" s="23"/>
      <c r="BVK22" s="23"/>
      <c r="BVL22" s="23"/>
      <c r="BVM22" s="23"/>
      <c r="BVN22" s="23"/>
      <c r="BVO22" s="23"/>
      <c r="BVP22" s="23"/>
      <c r="BVQ22" s="23"/>
      <c r="BVR22" s="23"/>
      <c r="BVS22" s="23"/>
      <c r="BVT22" s="23"/>
      <c r="BVU22" s="23"/>
      <c r="BVV22" s="23"/>
      <c r="BVW22" s="23"/>
      <c r="BVX22" s="23"/>
      <c r="BVY22" s="23"/>
      <c r="BVZ22" s="23"/>
      <c r="BWA22" s="23"/>
      <c r="BWB22" s="23"/>
      <c r="BWC22" s="23"/>
      <c r="BWD22" s="23"/>
      <c r="BWE22" s="23"/>
      <c r="BWF22" s="23"/>
      <c r="BWG22" s="23"/>
      <c r="BWH22" s="23"/>
      <c r="BWI22" s="23"/>
      <c r="BWJ22" s="23"/>
      <c r="BWK22" s="23"/>
      <c r="BWL22" s="23"/>
      <c r="BWM22" s="23"/>
      <c r="BWN22" s="23"/>
      <c r="BWO22" s="23"/>
      <c r="BWP22" s="23"/>
      <c r="BWQ22" s="23"/>
      <c r="BWR22" s="23"/>
      <c r="BWS22" s="23"/>
      <c r="BWT22" s="23"/>
      <c r="BWU22" s="23"/>
      <c r="BWV22" s="23"/>
      <c r="BWW22" s="23"/>
      <c r="BWX22" s="23"/>
      <c r="BWY22" s="23"/>
      <c r="BWZ22" s="23"/>
      <c r="BXA22" s="23"/>
      <c r="BXB22" s="23"/>
      <c r="BXC22" s="23"/>
      <c r="BXD22" s="23"/>
      <c r="BXE22" s="23"/>
      <c r="BXF22" s="23"/>
      <c r="BXG22" s="23"/>
      <c r="BXH22" s="23"/>
      <c r="BXI22" s="23"/>
      <c r="BXJ22" s="23"/>
      <c r="BXK22" s="23"/>
      <c r="BXL22" s="23"/>
      <c r="BXM22" s="23"/>
      <c r="BXN22" s="23"/>
      <c r="BXO22" s="23"/>
      <c r="BXP22" s="23"/>
      <c r="BXQ22" s="23"/>
      <c r="BXR22" s="23"/>
      <c r="BXS22" s="23"/>
      <c r="BXT22" s="23"/>
      <c r="BXU22" s="23"/>
      <c r="BXV22" s="23"/>
      <c r="BXW22" s="23"/>
      <c r="BXX22" s="23"/>
      <c r="BXY22" s="23"/>
      <c r="BXZ22" s="23"/>
      <c r="BYA22" s="23"/>
      <c r="BYB22" s="23"/>
      <c r="BYC22" s="23"/>
      <c r="BYD22" s="23"/>
      <c r="BYE22" s="23"/>
      <c r="BYF22" s="23"/>
      <c r="BYG22" s="23"/>
      <c r="BYH22" s="23"/>
      <c r="BYI22" s="23"/>
      <c r="BYJ22" s="23"/>
      <c r="BYK22" s="23"/>
      <c r="BYL22" s="23"/>
      <c r="BYM22" s="23"/>
      <c r="BYN22" s="23"/>
      <c r="BYO22" s="23"/>
      <c r="BYP22" s="23"/>
      <c r="BYQ22" s="23"/>
      <c r="BYR22" s="23"/>
      <c r="BYS22" s="23"/>
      <c r="BYT22" s="23"/>
      <c r="BYU22" s="23"/>
      <c r="BYV22" s="23"/>
      <c r="BYW22" s="23"/>
      <c r="BYX22" s="23"/>
      <c r="BYY22" s="23"/>
      <c r="BYZ22" s="23"/>
      <c r="BZA22" s="23"/>
      <c r="BZB22" s="23"/>
      <c r="BZC22" s="23"/>
      <c r="BZD22" s="23"/>
      <c r="BZE22" s="23"/>
      <c r="BZF22" s="23"/>
      <c r="BZG22" s="23"/>
      <c r="BZH22" s="23"/>
      <c r="BZI22" s="23"/>
      <c r="BZJ22" s="23"/>
      <c r="BZK22" s="23"/>
      <c r="BZL22" s="23"/>
      <c r="BZM22" s="23"/>
      <c r="BZN22" s="23"/>
      <c r="BZO22" s="23"/>
      <c r="BZP22" s="23"/>
      <c r="BZQ22" s="23"/>
      <c r="BZR22" s="23"/>
      <c r="BZS22" s="23"/>
      <c r="BZT22" s="23"/>
      <c r="BZU22" s="23"/>
      <c r="BZV22" s="23"/>
      <c r="BZW22" s="23"/>
      <c r="BZX22" s="23"/>
      <c r="BZY22" s="23"/>
      <c r="BZZ22" s="23"/>
      <c r="CAA22" s="23"/>
      <c r="CAB22" s="23"/>
      <c r="CAC22" s="23"/>
      <c r="CAD22" s="23"/>
      <c r="CAE22" s="23"/>
      <c r="CAF22" s="23"/>
      <c r="CAG22" s="23"/>
      <c r="CAH22" s="23"/>
      <c r="CAI22" s="23"/>
      <c r="CAJ22" s="23"/>
      <c r="CAK22" s="23"/>
      <c r="CAL22" s="23"/>
      <c r="CAM22" s="23"/>
      <c r="CAN22" s="23"/>
      <c r="CAO22" s="23"/>
      <c r="CAP22" s="23"/>
      <c r="CAQ22" s="23"/>
      <c r="CAR22" s="23"/>
      <c r="CAS22" s="23"/>
      <c r="CAT22" s="23"/>
      <c r="CAU22" s="23"/>
      <c r="CAV22" s="23"/>
      <c r="CAW22" s="23"/>
      <c r="CAX22" s="23"/>
      <c r="CAY22" s="23"/>
      <c r="CAZ22" s="23"/>
      <c r="CBA22" s="23"/>
      <c r="CBB22" s="23"/>
      <c r="CBC22" s="23"/>
      <c r="CBD22" s="23"/>
      <c r="CBE22" s="23"/>
      <c r="CBF22" s="23"/>
      <c r="CBG22" s="23"/>
      <c r="CBH22" s="23"/>
      <c r="CBI22" s="23"/>
      <c r="CBJ22" s="23"/>
      <c r="CBK22" s="23"/>
      <c r="CBL22" s="23"/>
      <c r="CBM22" s="23"/>
      <c r="CBN22" s="23"/>
      <c r="CBO22" s="23"/>
      <c r="CBP22" s="23"/>
      <c r="CBQ22" s="23"/>
      <c r="CBR22" s="23"/>
      <c r="CBS22" s="23"/>
      <c r="CBT22" s="23"/>
      <c r="CBU22" s="23"/>
      <c r="CBV22" s="23"/>
      <c r="CBW22" s="23"/>
      <c r="CBX22" s="23"/>
      <c r="CBY22" s="23"/>
      <c r="CBZ22" s="23"/>
      <c r="CCA22" s="23"/>
      <c r="CCB22" s="23"/>
      <c r="CCC22" s="23"/>
      <c r="CCD22" s="23"/>
      <c r="CCE22" s="23"/>
      <c r="CCF22" s="23"/>
      <c r="CCG22" s="23"/>
      <c r="CCH22" s="23"/>
      <c r="CCI22" s="23"/>
      <c r="CCJ22" s="23"/>
      <c r="CCK22" s="23"/>
      <c r="CCL22" s="23"/>
      <c r="CCM22" s="23"/>
      <c r="CCN22" s="23"/>
      <c r="CCO22" s="23"/>
      <c r="CCP22" s="23"/>
      <c r="CCQ22" s="23"/>
      <c r="CCR22" s="23"/>
      <c r="CCS22" s="23"/>
      <c r="CCT22" s="23"/>
      <c r="CCU22" s="23"/>
      <c r="CCV22" s="23"/>
      <c r="CCW22" s="23"/>
      <c r="CCX22" s="23"/>
      <c r="CCY22" s="23"/>
      <c r="CCZ22" s="23"/>
      <c r="CDA22" s="23"/>
      <c r="CDB22" s="23"/>
      <c r="CDC22" s="23"/>
      <c r="CDD22" s="23"/>
      <c r="CDE22" s="23"/>
      <c r="CDF22" s="23"/>
      <c r="CDG22" s="23"/>
      <c r="CDH22" s="23"/>
      <c r="CDI22" s="23"/>
      <c r="CDJ22" s="23"/>
      <c r="CDK22" s="23"/>
      <c r="CDL22" s="23"/>
      <c r="CDM22" s="23"/>
      <c r="CDN22" s="23"/>
      <c r="CDO22" s="23"/>
      <c r="CDP22" s="23"/>
      <c r="CDQ22" s="23"/>
      <c r="CDR22" s="23"/>
      <c r="CDS22" s="23"/>
      <c r="CDT22" s="23"/>
      <c r="CDU22" s="23"/>
      <c r="CDV22" s="23"/>
      <c r="CDW22" s="23"/>
      <c r="CDX22" s="23"/>
      <c r="CDY22" s="23"/>
      <c r="CDZ22" s="23"/>
      <c r="CEA22" s="23"/>
      <c r="CEB22" s="23"/>
      <c r="CEC22" s="23"/>
      <c r="CED22" s="23"/>
      <c r="CEE22" s="23"/>
      <c r="CEF22" s="23"/>
      <c r="CEG22" s="23"/>
      <c r="CEH22" s="23"/>
      <c r="CEI22" s="23"/>
      <c r="CEJ22" s="23"/>
      <c r="CEK22" s="23"/>
      <c r="CEL22" s="23"/>
      <c r="CEM22" s="23"/>
      <c r="CEN22" s="23"/>
      <c r="CEO22" s="23"/>
      <c r="CEP22" s="23"/>
      <c r="CEQ22" s="23"/>
      <c r="CER22" s="23"/>
      <c r="CES22" s="23"/>
      <c r="CET22" s="23"/>
      <c r="CEU22" s="23"/>
      <c r="CEV22" s="23"/>
      <c r="CEW22" s="23"/>
      <c r="CEX22" s="23"/>
      <c r="CEY22" s="23"/>
      <c r="CEZ22" s="23"/>
      <c r="CFA22" s="23"/>
      <c r="CFB22" s="23"/>
      <c r="CFC22" s="23"/>
      <c r="CFD22" s="23"/>
      <c r="CFE22" s="23"/>
      <c r="CFF22" s="23"/>
      <c r="CFG22" s="23"/>
      <c r="CFH22" s="23"/>
      <c r="CFI22" s="23"/>
      <c r="CFJ22" s="23"/>
      <c r="CFK22" s="23"/>
      <c r="CFL22" s="23"/>
      <c r="CFM22" s="23"/>
      <c r="CFN22" s="23"/>
      <c r="CFO22" s="23"/>
      <c r="CFP22" s="23"/>
      <c r="CFQ22" s="23"/>
      <c r="CFR22" s="23"/>
      <c r="CFS22" s="23"/>
      <c r="CFT22" s="23"/>
      <c r="CFU22" s="23"/>
      <c r="CFV22" s="23"/>
      <c r="CFW22" s="23"/>
      <c r="CFX22" s="23"/>
      <c r="CFY22" s="23"/>
      <c r="CFZ22" s="23"/>
      <c r="CGA22" s="23"/>
      <c r="CGB22" s="23"/>
      <c r="CGC22" s="23"/>
      <c r="CGD22" s="23"/>
      <c r="CGE22" s="23"/>
      <c r="CGF22" s="23"/>
      <c r="CGG22" s="23"/>
      <c r="CGH22" s="23"/>
      <c r="CGI22" s="23"/>
      <c r="CGJ22" s="23"/>
      <c r="CGK22" s="23"/>
      <c r="CGL22" s="23"/>
      <c r="CGM22" s="23"/>
      <c r="CGN22" s="23"/>
      <c r="CGO22" s="23"/>
      <c r="CGP22" s="23"/>
      <c r="CGQ22" s="23"/>
      <c r="CGR22" s="23"/>
      <c r="CGS22" s="23"/>
      <c r="CGT22" s="23"/>
      <c r="CGU22" s="23"/>
      <c r="CGV22" s="23"/>
      <c r="CGW22" s="23"/>
      <c r="CGX22" s="23"/>
      <c r="CGY22" s="23"/>
      <c r="CGZ22" s="23"/>
      <c r="CHA22" s="23"/>
      <c r="CHB22" s="23"/>
      <c r="CHC22" s="23"/>
      <c r="CHD22" s="23"/>
      <c r="CHE22" s="23"/>
      <c r="CHF22" s="23"/>
      <c r="CHG22" s="23"/>
      <c r="CHH22" s="23"/>
      <c r="CHI22" s="23"/>
      <c r="CHJ22" s="23"/>
      <c r="CHK22" s="23"/>
      <c r="CHL22" s="23"/>
      <c r="CHM22" s="23"/>
      <c r="CHN22" s="23"/>
      <c r="CHO22" s="23"/>
      <c r="CHP22" s="23"/>
      <c r="CHQ22" s="23"/>
      <c r="CHR22" s="23"/>
      <c r="CHS22" s="23"/>
      <c r="CHT22" s="23"/>
      <c r="CHU22" s="23"/>
      <c r="CHV22" s="23"/>
      <c r="CHW22" s="23"/>
      <c r="CHX22" s="23"/>
      <c r="CHY22" s="23"/>
      <c r="CHZ22" s="23"/>
      <c r="CIA22" s="23"/>
      <c r="CIB22" s="23"/>
      <c r="CIC22" s="23"/>
      <c r="CID22" s="23"/>
      <c r="CIE22" s="23"/>
      <c r="CIF22" s="23"/>
      <c r="CIG22" s="23"/>
      <c r="CIH22" s="23"/>
      <c r="CII22" s="23"/>
      <c r="CIJ22" s="23"/>
      <c r="CIK22" s="23"/>
      <c r="CIL22" s="23"/>
      <c r="CIM22" s="23"/>
      <c r="CIN22" s="23"/>
      <c r="CIO22" s="23"/>
      <c r="CIP22" s="23"/>
      <c r="CIQ22" s="23"/>
      <c r="CIR22" s="23"/>
      <c r="CIS22" s="23"/>
      <c r="CIT22" s="23"/>
      <c r="CIU22" s="23"/>
      <c r="CIV22" s="23"/>
      <c r="CIW22" s="23"/>
      <c r="CIX22" s="23"/>
      <c r="CIY22" s="23"/>
      <c r="CIZ22" s="23"/>
      <c r="CJA22" s="23"/>
      <c r="CJB22" s="23"/>
      <c r="CJC22" s="23"/>
      <c r="CJD22" s="23"/>
      <c r="CJE22" s="23"/>
      <c r="CJF22" s="23"/>
      <c r="CJG22" s="23"/>
      <c r="CJH22" s="23"/>
      <c r="CJI22" s="23"/>
      <c r="CJJ22" s="23"/>
      <c r="CJK22" s="23"/>
      <c r="CJL22" s="23"/>
      <c r="CJM22" s="23"/>
      <c r="CJN22" s="23"/>
      <c r="CJO22" s="23"/>
      <c r="CJP22" s="23"/>
      <c r="CJQ22" s="23"/>
      <c r="CJR22" s="23"/>
      <c r="CJS22" s="23"/>
      <c r="CJT22" s="23"/>
      <c r="CJU22" s="23"/>
      <c r="CJV22" s="23"/>
      <c r="CJW22" s="23"/>
      <c r="CJX22" s="23"/>
      <c r="CJY22" s="23"/>
      <c r="CJZ22" s="23"/>
      <c r="CKA22" s="23"/>
      <c r="CKB22" s="23"/>
      <c r="CKC22" s="23"/>
      <c r="CKD22" s="23"/>
      <c r="CKE22" s="23"/>
      <c r="CKF22" s="23"/>
      <c r="CKG22" s="23"/>
      <c r="CKH22" s="23"/>
      <c r="CKI22" s="23"/>
      <c r="CKJ22" s="23"/>
      <c r="CKK22" s="23"/>
      <c r="CKL22" s="23"/>
      <c r="CKM22" s="23"/>
      <c r="CKN22" s="23"/>
      <c r="CKO22" s="23"/>
      <c r="CKP22" s="23"/>
      <c r="CKQ22" s="23"/>
      <c r="CKR22" s="23"/>
      <c r="CKS22" s="23"/>
      <c r="CKT22" s="23"/>
      <c r="CKU22" s="23"/>
      <c r="CKV22" s="23"/>
      <c r="CKW22" s="23"/>
      <c r="CKX22" s="23"/>
      <c r="CKY22" s="23"/>
      <c r="CKZ22" s="23"/>
      <c r="CLA22" s="23"/>
      <c r="CLB22" s="23"/>
      <c r="CLC22" s="23"/>
      <c r="CLD22" s="23"/>
      <c r="CLE22" s="23"/>
      <c r="CLF22" s="23"/>
      <c r="CLG22" s="23"/>
      <c r="CLH22" s="23"/>
      <c r="CLI22" s="23"/>
      <c r="CLJ22" s="23"/>
      <c r="CLK22" s="23"/>
      <c r="CLL22" s="23"/>
      <c r="CLM22" s="23"/>
      <c r="CLN22" s="23"/>
      <c r="CLO22" s="23"/>
      <c r="CLP22" s="23"/>
      <c r="CLQ22" s="23"/>
      <c r="CLR22" s="23"/>
      <c r="CLS22" s="23"/>
      <c r="CLT22" s="23"/>
      <c r="CLU22" s="23"/>
      <c r="CLV22" s="23"/>
      <c r="CLW22" s="23"/>
      <c r="CLX22" s="23"/>
      <c r="CLY22" s="23"/>
      <c r="CLZ22" s="23"/>
      <c r="CMA22" s="23"/>
      <c r="CMB22" s="23"/>
      <c r="CMC22" s="23"/>
      <c r="CMD22" s="23"/>
      <c r="CME22" s="23"/>
      <c r="CMF22" s="23"/>
      <c r="CMG22" s="23"/>
      <c r="CMH22" s="23"/>
      <c r="CMI22" s="23"/>
      <c r="CMJ22" s="23"/>
      <c r="CMK22" s="23"/>
      <c r="CML22" s="23"/>
      <c r="CMM22" s="23"/>
      <c r="CMN22" s="23"/>
      <c r="CMO22" s="23"/>
      <c r="CMP22" s="23"/>
      <c r="CMQ22" s="23"/>
      <c r="CMR22" s="23"/>
      <c r="CMS22" s="23"/>
      <c r="CMT22" s="23"/>
      <c r="CMU22" s="23"/>
      <c r="CMV22" s="23"/>
      <c r="CMW22" s="23"/>
      <c r="CMX22" s="23"/>
      <c r="CMY22" s="23"/>
      <c r="CMZ22" s="23"/>
      <c r="CNA22" s="23"/>
      <c r="CNB22" s="23"/>
      <c r="CNC22" s="23"/>
      <c r="CND22" s="23"/>
      <c r="CNE22" s="23"/>
      <c r="CNF22" s="23"/>
      <c r="CNG22" s="23"/>
      <c r="CNH22" s="23"/>
      <c r="CNI22" s="23"/>
      <c r="CNJ22" s="23"/>
      <c r="CNK22" s="23"/>
      <c r="CNL22" s="23"/>
      <c r="CNM22" s="23"/>
      <c r="CNN22" s="23"/>
      <c r="CNO22" s="23"/>
      <c r="CNP22" s="23"/>
      <c r="CNQ22" s="23"/>
      <c r="CNR22" s="23"/>
      <c r="CNS22" s="23"/>
      <c r="CNT22" s="23"/>
      <c r="CNU22" s="23"/>
      <c r="CNV22" s="23"/>
      <c r="CNW22" s="23"/>
      <c r="CNX22" s="23"/>
      <c r="CNY22" s="23"/>
      <c r="CNZ22" s="23"/>
      <c r="COA22" s="23"/>
      <c r="COB22" s="23"/>
      <c r="COC22" s="23"/>
      <c r="COD22" s="23"/>
      <c r="COE22" s="23"/>
      <c r="COF22" s="23"/>
      <c r="COG22" s="23"/>
      <c r="COH22" s="23"/>
      <c r="COI22" s="23"/>
      <c r="COJ22" s="23"/>
      <c r="COK22" s="23"/>
      <c r="COL22" s="23"/>
      <c r="COM22" s="23"/>
      <c r="CON22" s="23"/>
      <c r="COO22" s="23"/>
      <c r="COP22" s="23"/>
      <c r="COQ22" s="23"/>
      <c r="COR22" s="23"/>
      <c r="COS22" s="23"/>
      <c r="COT22" s="23"/>
      <c r="COU22" s="23"/>
      <c r="COV22" s="23"/>
      <c r="COW22" s="23"/>
      <c r="COX22" s="23"/>
      <c r="COY22" s="23"/>
      <c r="COZ22" s="23"/>
      <c r="CPA22" s="23"/>
      <c r="CPB22" s="23"/>
      <c r="CPC22" s="23"/>
      <c r="CPD22" s="23"/>
      <c r="CPE22" s="23"/>
      <c r="CPF22" s="23"/>
      <c r="CPG22" s="23"/>
      <c r="CPH22" s="23"/>
      <c r="CPI22" s="23"/>
      <c r="CPJ22" s="23"/>
      <c r="CPK22" s="23"/>
      <c r="CPL22" s="23"/>
      <c r="CPM22" s="23"/>
      <c r="CPN22" s="23"/>
      <c r="CPO22" s="23"/>
      <c r="CPP22" s="23"/>
      <c r="CPQ22" s="23"/>
      <c r="CPR22" s="23"/>
      <c r="CPS22" s="23"/>
      <c r="CPT22" s="23"/>
      <c r="CPU22" s="23"/>
      <c r="CPV22" s="23"/>
      <c r="CPW22" s="23"/>
      <c r="CPX22" s="23"/>
      <c r="CPY22" s="23"/>
      <c r="CPZ22" s="23"/>
      <c r="CQA22" s="23"/>
      <c r="CQB22" s="23"/>
      <c r="CQC22" s="23"/>
      <c r="CQD22" s="23"/>
      <c r="CQE22" s="23"/>
      <c r="CQF22" s="23"/>
      <c r="CQG22" s="23"/>
      <c r="CQH22" s="23"/>
      <c r="CQI22" s="23"/>
      <c r="CQJ22" s="23"/>
      <c r="CQK22" s="23"/>
      <c r="CQL22" s="23"/>
      <c r="CQM22" s="23"/>
      <c r="CQN22" s="23"/>
      <c r="CQO22" s="23"/>
      <c r="CQP22" s="23"/>
      <c r="CQQ22" s="23"/>
      <c r="CQR22" s="23"/>
      <c r="CQS22" s="23"/>
      <c r="CQT22" s="23"/>
      <c r="CQU22" s="23"/>
      <c r="CQV22" s="23"/>
      <c r="CQW22" s="23"/>
      <c r="CQX22" s="23"/>
      <c r="CQY22" s="23"/>
      <c r="CQZ22" s="23"/>
      <c r="CRA22" s="23"/>
      <c r="CRB22" s="23"/>
      <c r="CRC22" s="23"/>
      <c r="CRD22" s="23"/>
      <c r="CRE22" s="23"/>
      <c r="CRF22" s="23"/>
      <c r="CRG22" s="23"/>
      <c r="CRH22" s="23"/>
      <c r="CRI22" s="23"/>
      <c r="CRJ22" s="23"/>
      <c r="CRK22" s="23"/>
      <c r="CRL22" s="23"/>
      <c r="CRM22" s="23"/>
      <c r="CRN22" s="23"/>
      <c r="CRO22" s="23"/>
      <c r="CRP22" s="23"/>
      <c r="CRQ22" s="23"/>
      <c r="CRR22" s="23"/>
      <c r="CRS22" s="23"/>
      <c r="CRT22" s="23"/>
      <c r="CRU22" s="23"/>
      <c r="CRV22" s="23"/>
      <c r="CRW22" s="23"/>
      <c r="CRX22" s="23"/>
      <c r="CRY22" s="23"/>
      <c r="CRZ22" s="23"/>
      <c r="CSA22" s="23"/>
      <c r="CSB22" s="23"/>
      <c r="CSC22" s="23"/>
      <c r="CSD22" s="23"/>
      <c r="CSE22" s="23"/>
      <c r="CSF22" s="23"/>
      <c r="CSG22" s="23"/>
      <c r="CSH22" s="23"/>
      <c r="CSI22" s="23"/>
      <c r="CSJ22" s="23"/>
      <c r="CSK22" s="23"/>
      <c r="CSL22" s="23"/>
      <c r="CSM22" s="23"/>
      <c r="CSN22" s="23"/>
      <c r="CSO22" s="23"/>
      <c r="CSP22" s="23"/>
      <c r="CSQ22" s="23"/>
      <c r="CSR22" s="23"/>
      <c r="CSS22" s="23"/>
      <c r="CST22" s="23"/>
      <c r="CSU22" s="23"/>
      <c r="CSV22" s="23"/>
      <c r="CSW22" s="23"/>
      <c r="CSX22" s="23"/>
      <c r="CSY22" s="23"/>
      <c r="CSZ22" s="23"/>
      <c r="CTA22" s="23"/>
      <c r="CTB22" s="23"/>
      <c r="CTC22" s="23"/>
      <c r="CTD22" s="23"/>
      <c r="CTE22" s="23"/>
      <c r="CTF22" s="23"/>
      <c r="CTG22" s="23"/>
      <c r="CTH22" s="23"/>
      <c r="CTI22" s="23"/>
      <c r="CTJ22" s="23"/>
      <c r="CTK22" s="23"/>
      <c r="CTL22" s="23"/>
      <c r="CTM22" s="23"/>
      <c r="CTN22" s="23"/>
      <c r="CTO22" s="23"/>
      <c r="CTP22" s="23"/>
      <c r="CTQ22" s="23"/>
      <c r="CTR22" s="23"/>
      <c r="CTS22" s="23"/>
      <c r="CTT22" s="23"/>
      <c r="CTU22" s="23"/>
      <c r="CTV22" s="23"/>
      <c r="CTW22" s="23"/>
      <c r="CTX22" s="23"/>
      <c r="CTY22" s="23"/>
      <c r="CTZ22" s="23"/>
      <c r="CUA22" s="23"/>
      <c r="CUB22" s="23"/>
      <c r="CUC22" s="23"/>
      <c r="CUD22" s="23"/>
      <c r="CUE22" s="23"/>
      <c r="CUF22" s="23"/>
      <c r="CUG22" s="23"/>
      <c r="CUH22" s="23"/>
      <c r="CUI22" s="23"/>
      <c r="CUJ22" s="23"/>
      <c r="CUK22" s="23"/>
      <c r="CUL22" s="23"/>
      <c r="CUM22" s="23"/>
      <c r="CUN22" s="23"/>
      <c r="CUO22" s="23"/>
      <c r="CUP22" s="23"/>
      <c r="CUQ22" s="23"/>
      <c r="CUR22" s="23"/>
      <c r="CUS22" s="23"/>
      <c r="CUT22" s="23"/>
      <c r="CUU22" s="23"/>
      <c r="CUV22" s="23"/>
      <c r="CUW22" s="23"/>
      <c r="CUX22" s="23"/>
      <c r="CUY22" s="23"/>
      <c r="CUZ22" s="23"/>
      <c r="CVA22" s="23"/>
      <c r="CVB22" s="23"/>
      <c r="CVC22" s="23"/>
      <c r="CVD22" s="23"/>
      <c r="CVE22" s="23"/>
      <c r="CVF22" s="23"/>
      <c r="CVG22" s="23"/>
      <c r="CVH22" s="23"/>
      <c r="CVI22" s="23"/>
      <c r="CVJ22" s="23"/>
      <c r="CVK22" s="23"/>
      <c r="CVL22" s="23"/>
      <c r="CVM22" s="23"/>
      <c r="CVN22" s="23"/>
      <c r="CVO22" s="23"/>
      <c r="CVP22" s="23"/>
      <c r="CVQ22" s="23"/>
      <c r="CVR22" s="23"/>
      <c r="CVS22" s="23"/>
      <c r="CVT22" s="23"/>
      <c r="CVU22" s="23"/>
      <c r="CVV22" s="23"/>
      <c r="CVW22" s="23"/>
      <c r="CVX22" s="23"/>
      <c r="CVY22" s="23"/>
      <c r="CVZ22" s="23"/>
      <c r="CWA22" s="23"/>
      <c r="CWB22" s="23"/>
      <c r="CWC22" s="23"/>
      <c r="CWD22" s="23"/>
      <c r="CWE22" s="23"/>
      <c r="CWF22" s="23"/>
      <c r="CWG22" s="23"/>
      <c r="CWH22" s="23"/>
      <c r="CWI22" s="23"/>
      <c r="CWJ22" s="23"/>
      <c r="CWK22" s="23"/>
      <c r="CWL22" s="23"/>
      <c r="CWM22" s="23"/>
      <c r="CWN22" s="23"/>
      <c r="CWO22" s="23"/>
      <c r="CWP22" s="23"/>
      <c r="CWQ22" s="23"/>
      <c r="CWR22" s="23"/>
      <c r="CWS22" s="23"/>
      <c r="CWT22" s="23"/>
      <c r="CWU22" s="23"/>
      <c r="CWV22" s="23"/>
      <c r="CWW22" s="23"/>
      <c r="CWX22" s="23"/>
      <c r="CWY22" s="23"/>
      <c r="CWZ22" s="23"/>
      <c r="CXA22" s="23"/>
      <c r="CXB22" s="23"/>
      <c r="CXC22" s="23"/>
      <c r="CXD22" s="23"/>
      <c r="CXE22" s="23"/>
      <c r="CXF22" s="23"/>
      <c r="CXG22" s="23"/>
      <c r="CXH22" s="23"/>
      <c r="CXI22" s="23"/>
      <c r="CXJ22" s="23"/>
      <c r="CXK22" s="23"/>
      <c r="CXL22" s="23"/>
      <c r="CXM22" s="23"/>
      <c r="CXN22" s="23"/>
      <c r="CXO22" s="23"/>
      <c r="CXP22" s="23"/>
      <c r="CXQ22" s="23"/>
      <c r="CXR22" s="23"/>
      <c r="CXS22" s="23"/>
      <c r="CXT22" s="23"/>
      <c r="CXU22" s="23"/>
      <c r="CXV22" s="23"/>
      <c r="CXW22" s="23"/>
      <c r="CXX22" s="23"/>
      <c r="CXY22" s="23"/>
      <c r="CXZ22" s="23"/>
      <c r="CYA22" s="23"/>
      <c r="CYB22" s="23"/>
      <c r="CYC22" s="23"/>
      <c r="CYD22" s="23"/>
      <c r="CYE22" s="23"/>
      <c r="CYF22" s="23"/>
      <c r="CYG22" s="23"/>
      <c r="CYH22" s="23"/>
      <c r="CYI22" s="23"/>
      <c r="CYJ22" s="23"/>
      <c r="CYK22" s="23"/>
      <c r="CYL22" s="23"/>
      <c r="CYM22" s="23"/>
      <c r="CYN22" s="23"/>
      <c r="CYO22" s="23"/>
      <c r="CYP22" s="23"/>
      <c r="CYQ22" s="23"/>
      <c r="CYR22" s="23"/>
      <c r="CYS22" s="23"/>
      <c r="CYT22" s="23"/>
      <c r="CYU22" s="23"/>
      <c r="CYV22" s="23"/>
      <c r="CYW22" s="23"/>
      <c r="CYX22" s="23"/>
      <c r="CYY22" s="23"/>
      <c r="CYZ22" s="23"/>
      <c r="CZA22" s="23"/>
      <c r="CZB22" s="23"/>
      <c r="CZC22" s="23"/>
      <c r="CZD22" s="23"/>
      <c r="CZE22" s="23"/>
      <c r="CZF22" s="23"/>
      <c r="CZG22" s="23"/>
      <c r="CZH22" s="23"/>
      <c r="CZI22" s="23"/>
      <c r="CZJ22" s="23"/>
      <c r="CZK22" s="23"/>
      <c r="CZL22" s="23"/>
      <c r="CZM22" s="23"/>
      <c r="CZN22" s="23"/>
      <c r="CZO22" s="23"/>
      <c r="CZP22" s="23"/>
      <c r="CZQ22" s="23"/>
      <c r="CZR22" s="23"/>
      <c r="CZS22" s="23"/>
      <c r="CZT22" s="23"/>
      <c r="CZU22" s="23"/>
      <c r="CZV22" s="23"/>
      <c r="CZW22" s="23"/>
      <c r="CZX22" s="23"/>
      <c r="CZY22" s="23"/>
      <c r="CZZ22" s="23"/>
      <c r="DAA22" s="23"/>
      <c r="DAB22" s="23"/>
      <c r="DAC22" s="23"/>
      <c r="DAD22" s="23"/>
      <c r="DAE22" s="23"/>
      <c r="DAF22" s="23"/>
      <c r="DAG22" s="23"/>
      <c r="DAH22" s="23"/>
      <c r="DAI22" s="23"/>
      <c r="DAJ22" s="23"/>
      <c r="DAK22" s="23"/>
      <c r="DAL22" s="23"/>
      <c r="DAM22" s="23"/>
      <c r="DAN22" s="23"/>
      <c r="DAO22" s="23"/>
      <c r="DAP22" s="23"/>
      <c r="DAQ22" s="23"/>
      <c r="DAR22" s="23"/>
      <c r="DAS22" s="23"/>
      <c r="DAT22" s="23"/>
      <c r="DAU22" s="23"/>
      <c r="DAV22" s="23"/>
      <c r="DAW22" s="23"/>
      <c r="DAX22" s="23"/>
      <c r="DAY22" s="23"/>
      <c r="DAZ22" s="23"/>
      <c r="DBA22" s="23"/>
      <c r="DBB22" s="23"/>
      <c r="DBC22" s="23"/>
      <c r="DBD22" s="23"/>
      <c r="DBE22" s="23"/>
      <c r="DBF22" s="23"/>
      <c r="DBG22" s="23"/>
      <c r="DBH22" s="23"/>
      <c r="DBI22" s="23"/>
      <c r="DBJ22" s="23"/>
      <c r="DBK22" s="23"/>
      <c r="DBL22" s="23"/>
      <c r="DBM22" s="23"/>
      <c r="DBN22" s="23"/>
      <c r="DBO22" s="23"/>
      <c r="DBP22" s="23"/>
      <c r="DBQ22" s="23"/>
      <c r="DBR22" s="23"/>
      <c r="DBS22" s="23"/>
      <c r="DBT22" s="23"/>
      <c r="DBU22" s="23"/>
      <c r="DBV22" s="23"/>
      <c r="DBW22" s="23"/>
      <c r="DBX22" s="23"/>
      <c r="DBY22" s="23"/>
      <c r="DBZ22" s="23"/>
      <c r="DCA22" s="23"/>
      <c r="DCB22" s="23"/>
      <c r="DCC22" s="23"/>
      <c r="DCD22" s="23"/>
      <c r="DCE22" s="23"/>
      <c r="DCF22" s="23"/>
      <c r="DCG22" s="23"/>
      <c r="DCH22" s="23"/>
      <c r="DCI22" s="23"/>
      <c r="DCJ22" s="23"/>
      <c r="DCK22" s="23"/>
      <c r="DCL22" s="23"/>
      <c r="DCM22" s="23"/>
      <c r="DCN22" s="23"/>
      <c r="DCO22" s="23"/>
      <c r="DCP22" s="23"/>
      <c r="DCQ22" s="23"/>
      <c r="DCR22" s="23"/>
      <c r="DCS22" s="23"/>
      <c r="DCT22" s="23"/>
      <c r="DCU22" s="23"/>
      <c r="DCV22" s="23"/>
      <c r="DCW22" s="23"/>
      <c r="DCX22" s="23"/>
      <c r="DCY22" s="23"/>
      <c r="DCZ22" s="23"/>
      <c r="DDA22" s="23"/>
      <c r="DDB22" s="23"/>
      <c r="DDC22" s="23"/>
      <c r="DDD22" s="23"/>
      <c r="DDE22" s="23"/>
      <c r="DDF22" s="23"/>
      <c r="DDG22" s="23"/>
      <c r="DDH22" s="23"/>
      <c r="DDI22" s="23"/>
      <c r="DDJ22" s="23"/>
      <c r="DDK22" s="23"/>
      <c r="DDL22" s="23"/>
      <c r="DDM22" s="23"/>
      <c r="DDN22" s="23"/>
      <c r="DDO22" s="23"/>
      <c r="DDP22" s="23"/>
      <c r="DDQ22" s="23"/>
      <c r="DDR22" s="23"/>
      <c r="DDS22" s="23"/>
      <c r="DDT22" s="23"/>
      <c r="DDU22" s="23"/>
      <c r="DDV22" s="23"/>
      <c r="DDW22" s="23"/>
      <c r="DDX22" s="23"/>
      <c r="DDY22" s="23"/>
      <c r="DDZ22" s="23"/>
      <c r="DEA22" s="23"/>
      <c r="DEB22" s="23"/>
      <c r="DEC22" s="23"/>
      <c r="DED22" s="23"/>
      <c r="DEE22" s="23"/>
      <c r="DEF22" s="23"/>
      <c r="DEG22" s="23"/>
      <c r="DEH22" s="23"/>
      <c r="DEI22" s="23"/>
      <c r="DEJ22" s="23"/>
      <c r="DEK22" s="23"/>
      <c r="DEL22" s="23"/>
      <c r="DEM22" s="23"/>
      <c r="DEN22" s="23"/>
      <c r="DEO22" s="23"/>
      <c r="DEP22" s="23"/>
      <c r="DEQ22" s="23"/>
      <c r="DER22" s="23"/>
      <c r="DES22" s="23"/>
      <c r="DET22" s="23"/>
      <c r="DEU22" s="23"/>
      <c r="DEV22" s="23"/>
      <c r="DEW22" s="23"/>
      <c r="DEX22" s="23"/>
      <c r="DEY22" s="23"/>
      <c r="DEZ22" s="23"/>
      <c r="DFA22" s="23"/>
      <c r="DFB22" s="23"/>
      <c r="DFC22" s="23"/>
      <c r="DFD22" s="23"/>
      <c r="DFE22" s="23"/>
      <c r="DFF22" s="23"/>
      <c r="DFG22" s="23"/>
      <c r="DFH22" s="23"/>
      <c r="DFI22" s="23"/>
      <c r="DFJ22" s="23"/>
      <c r="DFK22" s="23"/>
      <c r="DFL22" s="23"/>
      <c r="DFM22" s="23"/>
      <c r="DFN22" s="23"/>
      <c r="DFO22" s="23"/>
      <c r="DFP22" s="23"/>
      <c r="DFQ22" s="23"/>
      <c r="DFR22" s="23"/>
      <c r="DFS22" s="23"/>
      <c r="DFT22" s="23"/>
      <c r="DFU22" s="23"/>
      <c r="DFV22" s="23"/>
      <c r="DFW22" s="23"/>
      <c r="DFX22" s="23"/>
      <c r="DFY22" s="23"/>
      <c r="DFZ22" s="23"/>
      <c r="DGA22" s="23"/>
      <c r="DGB22" s="23"/>
      <c r="DGC22" s="23"/>
      <c r="DGD22" s="23"/>
      <c r="DGE22" s="23"/>
      <c r="DGF22" s="23"/>
      <c r="DGG22" s="23"/>
      <c r="DGH22" s="23"/>
      <c r="DGI22" s="23"/>
      <c r="DGJ22" s="23"/>
      <c r="DGK22" s="23"/>
      <c r="DGL22" s="23"/>
      <c r="DGM22" s="23"/>
      <c r="DGN22" s="23"/>
      <c r="DGO22" s="23"/>
      <c r="DGP22" s="23"/>
      <c r="DGQ22" s="23"/>
      <c r="DGR22" s="23"/>
      <c r="DGS22" s="23"/>
      <c r="DGT22" s="23"/>
      <c r="DGU22" s="23"/>
      <c r="DGV22" s="23"/>
      <c r="DGW22" s="23"/>
      <c r="DGX22" s="23"/>
      <c r="DGY22" s="23"/>
      <c r="DGZ22" s="23"/>
      <c r="DHA22" s="23"/>
      <c r="DHB22" s="23"/>
      <c r="DHC22" s="23"/>
      <c r="DHD22" s="23"/>
      <c r="DHE22" s="23"/>
      <c r="DHF22" s="23"/>
      <c r="DHG22" s="23"/>
      <c r="DHH22" s="23"/>
      <c r="DHI22" s="23"/>
      <c r="DHJ22" s="23"/>
      <c r="DHK22" s="23"/>
      <c r="DHL22" s="23"/>
      <c r="DHM22" s="23"/>
      <c r="DHN22" s="23"/>
      <c r="DHO22" s="23"/>
      <c r="DHP22" s="23"/>
      <c r="DHQ22" s="23"/>
      <c r="DHR22" s="23"/>
      <c r="DHS22" s="23"/>
      <c r="DHT22" s="23"/>
      <c r="DHU22" s="23"/>
      <c r="DHV22" s="23"/>
      <c r="DHW22" s="23"/>
      <c r="DHX22" s="23"/>
      <c r="DHY22" s="23"/>
      <c r="DHZ22" s="23"/>
      <c r="DIA22" s="23"/>
      <c r="DIB22" s="23"/>
      <c r="DIC22" s="23"/>
      <c r="DID22" s="23"/>
      <c r="DIE22" s="23"/>
      <c r="DIF22" s="23"/>
      <c r="DIG22" s="23"/>
      <c r="DIH22" s="23"/>
      <c r="DII22" s="23"/>
      <c r="DIJ22" s="23"/>
      <c r="DIK22" s="23"/>
      <c r="DIL22" s="23"/>
      <c r="DIM22" s="23"/>
      <c r="DIN22" s="23"/>
      <c r="DIO22" s="23"/>
      <c r="DIP22" s="23"/>
      <c r="DIQ22" s="23"/>
      <c r="DIR22" s="23"/>
      <c r="DIS22" s="23"/>
      <c r="DIT22" s="23"/>
      <c r="DIU22" s="23"/>
      <c r="DIV22" s="23"/>
      <c r="DIW22" s="23"/>
      <c r="DIX22" s="23"/>
      <c r="DIY22" s="23"/>
      <c r="DIZ22" s="23"/>
      <c r="DJA22" s="23"/>
      <c r="DJB22" s="23"/>
      <c r="DJC22" s="23"/>
      <c r="DJD22" s="23"/>
      <c r="DJE22" s="23"/>
      <c r="DJF22" s="23"/>
      <c r="DJG22" s="23"/>
      <c r="DJH22" s="23"/>
      <c r="DJI22" s="23"/>
      <c r="DJJ22" s="23"/>
      <c r="DJK22" s="23"/>
      <c r="DJL22" s="23"/>
      <c r="DJM22" s="23"/>
      <c r="DJN22" s="23"/>
      <c r="DJO22" s="23"/>
      <c r="DJP22" s="23"/>
      <c r="DJQ22" s="23"/>
      <c r="DJR22" s="23"/>
      <c r="DJS22" s="23"/>
      <c r="DJT22" s="23"/>
      <c r="DJU22" s="23"/>
      <c r="DJV22" s="23"/>
      <c r="DJW22" s="23"/>
      <c r="DJX22" s="23"/>
      <c r="DJY22" s="23"/>
      <c r="DJZ22" s="23"/>
      <c r="DKA22" s="23"/>
      <c r="DKB22" s="23"/>
      <c r="DKC22" s="23"/>
      <c r="DKD22" s="23"/>
      <c r="DKE22" s="23"/>
      <c r="DKF22" s="23"/>
      <c r="DKG22" s="23"/>
      <c r="DKH22" s="23"/>
      <c r="DKI22" s="23"/>
      <c r="DKJ22" s="23"/>
      <c r="DKK22" s="23"/>
      <c r="DKL22" s="23"/>
      <c r="DKM22" s="23"/>
      <c r="DKN22" s="23"/>
      <c r="DKO22" s="23"/>
      <c r="DKP22" s="23"/>
      <c r="DKQ22" s="23"/>
      <c r="DKR22" s="23"/>
      <c r="DKS22" s="23"/>
      <c r="DKT22" s="23"/>
      <c r="DKU22" s="23"/>
      <c r="DKV22" s="23"/>
      <c r="DKW22" s="23"/>
      <c r="DKX22" s="23"/>
      <c r="DKY22" s="23"/>
      <c r="DKZ22" s="23"/>
      <c r="DLA22" s="23"/>
      <c r="DLB22" s="23"/>
      <c r="DLC22" s="23"/>
      <c r="DLD22" s="23"/>
      <c r="DLE22" s="23"/>
      <c r="DLF22" s="23"/>
      <c r="DLG22" s="23"/>
      <c r="DLH22" s="23"/>
      <c r="DLI22" s="23"/>
      <c r="DLJ22" s="23"/>
      <c r="DLK22" s="23"/>
      <c r="DLL22" s="23"/>
      <c r="DLM22" s="23"/>
      <c r="DLN22" s="23"/>
      <c r="DLO22" s="23"/>
      <c r="DLP22" s="23"/>
      <c r="DLQ22" s="23"/>
      <c r="DLR22" s="23"/>
      <c r="DLS22" s="23"/>
      <c r="DLT22" s="23"/>
      <c r="DLU22" s="23"/>
      <c r="DLV22" s="23"/>
      <c r="DLW22" s="23"/>
      <c r="DLX22" s="23"/>
      <c r="DLY22" s="23"/>
      <c r="DLZ22" s="23"/>
      <c r="DMA22" s="23"/>
      <c r="DMB22" s="23"/>
      <c r="DMC22" s="23"/>
      <c r="DMD22" s="23"/>
      <c r="DME22" s="23"/>
      <c r="DMF22" s="23"/>
      <c r="DMG22" s="23"/>
      <c r="DMH22" s="23"/>
      <c r="DMI22" s="23"/>
      <c r="DMJ22" s="23"/>
      <c r="DMK22" s="23"/>
      <c r="DML22" s="23"/>
      <c r="DMM22" s="23"/>
      <c r="DMN22" s="23"/>
      <c r="DMO22" s="23"/>
      <c r="DMP22" s="23"/>
      <c r="DMQ22" s="23"/>
      <c r="DMR22" s="23"/>
      <c r="DMS22" s="23"/>
      <c r="DMT22" s="23"/>
      <c r="DMU22" s="23"/>
      <c r="DMV22" s="23"/>
      <c r="DMW22" s="23"/>
      <c r="DMX22" s="23"/>
      <c r="DMY22" s="23"/>
      <c r="DMZ22" s="23"/>
      <c r="DNA22" s="23"/>
      <c r="DNB22" s="23"/>
      <c r="DNC22" s="23"/>
      <c r="DND22" s="23"/>
      <c r="DNE22" s="23"/>
      <c r="DNF22" s="23"/>
      <c r="DNG22" s="23"/>
      <c r="DNH22" s="23"/>
      <c r="DNI22" s="23"/>
      <c r="DNJ22" s="23"/>
      <c r="DNK22" s="23"/>
      <c r="DNL22" s="23"/>
      <c r="DNM22" s="23"/>
      <c r="DNN22" s="23"/>
      <c r="DNO22" s="23"/>
      <c r="DNP22" s="23"/>
      <c r="DNQ22" s="23"/>
      <c r="DNR22" s="23"/>
      <c r="DNS22" s="23"/>
      <c r="DNT22" s="23"/>
      <c r="DNU22" s="23"/>
      <c r="DNV22" s="23"/>
      <c r="DNW22" s="23"/>
      <c r="DNX22" s="23"/>
      <c r="DNY22" s="23"/>
      <c r="DNZ22" s="23"/>
      <c r="DOA22" s="23"/>
      <c r="DOB22" s="23"/>
      <c r="DOC22" s="23"/>
      <c r="DOD22" s="23"/>
      <c r="DOE22" s="23"/>
      <c r="DOF22" s="23"/>
      <c r="DOG22" s="23"/>
      <c r="DOH22" s="23"/>
      <c r="DOI22" s="23"/>
      <c r="DOJ22" s="23"/>
      <c r="DOK22" s="23"/>
      <c r="DOL22" s="23"/>
      <c r="DOM22" s="23"/>
      <c r="DON22" s="23"/>
      <c r="DOO22" s="23"/>
      <c r="DOP22" s="23"/>
      <c r="DOQ22" s="23"/>
      <c r="DOR22" s="23"/>
      <c r="DOS22" s="23"/>
      <c r="DOT22" s="23"/>
      <c r="DOU22" s="23"/>
      <c r="DOV22" s="23"/>
      <c r="DOW22" s="23"/>
      <c r="DOX22" s="23"/>
      <c r="DOY22" s="23"/>
      <c r="DOZ22" s="23"/>
      <c r="DPA22" s="23"/>
      <c r="DPB22" s="23"/>
      <c r="DPC22" s="23"/>
      <c r="DPD22" s="23"/>
      <c r="DPE22" s="23"/>
      <c r="DPF22" s="23"/>
      <c r="DPG22" s="23"/>
      <c r="DPH22" s="23"/>
      <c r="DPI22" s="23"/>
      <c r="DPJ22" s="23"/>
      <c r="DPK22" s="23"/>
      <c r="DPL22" s="23"/>
      <c r="DPM22" s="23"/>
      <c r="DPN22" s="23"/>
      <c r="DPO22" s="23"/>
      <c r="DPP22" s="23"/>
      <c r="DPQ22" s="23"/>
      <c r="DPR22" s="23"/>
      <c r="DPS22" s="23"/>
      <c r="DPT22" s="23"/>
      <c r="DPU22" s="23"/>
      <c r="DPV22" s="23"/>
      <c r="DPW22" s="23"/>
      <c r="DPX22" s="23"/>
      <c r="DPY22" s="23"/>
      <c r="DPZ22" s="23"/>
      <c r="DQA22" s="23"/>
      <c r="DQB22" s="23"/>
      <c r="DQC22" s="23"/>
      <c r="DQD22" s="23"/>
      <c r="DQE22" s="23"/>
      <c r="DQF22" s="23"/>
      <c r="DQG22" s="23"/>
      <c r="DQH22" s="23"/>
      <c r="DQI22" s="23"/>
      <c r="DQJ22" s="23"/>
      <c r="DQK22" s="23"/>
      <c r="DQL22" s="23"/>
      <c r="DQM22" s="23"/>
      <c r="DQN22" s="23"/>
      <c r="DQO22" s="23"/>
      <c r="DQP22" s="23"/>
      <c r="DQQ22" s="23"/>
      <c r="DQR22" s="23"/>
      <c r="DQS22" s="23"/>
      <c r="DQT22" s="23"/>
      <c r="DQU22" s="23"/>
      <c r="DQV22" s="23"/>
      <c r="DQW22" s="23"/>
      <c r="DQX22" s="23"/>
      <c r="DQY22" s="23"/>
      <c r="DQZ22" s="23"/>
      <c r="DRA22" s="23"/>
      <c r="DRB22" s="23"/>
      <c r="DRC22" s="23"/>
      <c r="DRD22" s="23"/>
      <c r="DRE22" s="23"/>
      <c r="DRF22" s="23"/>
      <c r="DRG22" s="23"/>
      <c r="DRH22" s="23"/>
      <c r="DRI22" s="23"/>
      <c r="DRJ22" s="23"/>
      <c r="DRK22" s="23"/>
      <c r="DRL22" s="23"/>
      <c r="DRM22" s="23"/>
      <c r="DRN22" s="23"/>
      <c r="DRO22" s="23"/>
      <c r="DRP22" s="23"/>
      <c r="DRQ22" s="23"/>
      <c r="DRR22" s="23"/>
      <c r="DRS22" s="23"/>
      <c r="DRT22" s="23"/>
      <c r="DRU22" s="23"/>
      <c r="DRV22" s="23"/>
      <c r="DRW22" s="23"/>
      <c r="DRX22" s="23"/>
      <c r="DRY22" s="23"/>
      <c r="DRZ22" s="23"/>
      <c r="DSA22" s="23"/>
      <c r="DSB22" s="23"/>
      <c r="DSC22" s="23"/>
      <c r="DSD22" s="23"/>
      <c r="DSE22" s="23"/>
      <c r="DSF22" s="23"/>
      <c r="DSG22" s="23"/>
      <c r="DSH22" s="23"/>
      <c r="DSI22" s="23"/>
      <c r="DSJ22" s="23"/>
      <c r="DSK22" s="23"/>
      <c r="DSL22" s="23"/>
      <c r="DSM22" s="23"/>
      <c r="DSN22" s="23"/>
      <c r="DSO22" s="23"/>
      <c r="DSP22" s="23"/>
      <c r="DSQ22" s="23"/>
      <c r="DSR22" s="23"/>
      <c r="DSS22" s="23"/>
      <c r="DST22" s="23"/>
      <c r="DSU22" s="23"/>
      <c r="DSV22" s="23"/>
      <c r="DSW22" s="23"/>
      <c r="DSX22" s="23"/>
      <c r="DSY22" s="23"/>
      <c r="DSZ22" s="23"/>
      <c r="DTA22" s="23"/>
      <c r="DTB22" s="23"/>
      <c r="DTC22" s="23"/>
      <c r="DTD22" s="23"/>
      <c r="DTE22" s="23"/>
      <c r="DTF22" s="23"/>
      <c r="DTG22" s="23"/>
      <c r="DTH22" s="23"/>
      <c r="DTI22" s="23"/>
      <c r="DTJ22" s="23"/>
      <c r="DTK22" s="23"/>
      <c r="DTL22" s="23"/>
      <c r="DTM22" s="23"/>
      <c r="DTN22" s="23"/>
      <c r="DTO22" s="23"/>
      <c r="DTP22" s="23"/>
      <c r="DTQ22" s="23"/>
      <c r="DTR22" s="23"/>
      <c r="DTS22" s="23"/>
      <c r="DTT22" s="23"/>
      <c r="DTU22" s="23"/>
      <c r="DTV22" s="23"/>
      <c r="DTW22" s="23"/>
      <c r="DTX22" s="23"/>
      <c r="DTY22" s="23"/>
      <c r="DTZ22" s="23"/>
      <c r="DUA22" s="23"/>
      <c r="DUB22" s="23"/>
      <c r="DUC22" s="23"/>
      <c r="DUD22" s="23"/>
      <c r="DUE22" s="23"/>
      <c r="DUF22" s="23"/>
      <c r="DUG22" s="23"/>
      <c r="DUH22" s="23"/>
      <c r="DUI22" s="23"/>
      <c r="DUJ22" s="23"/>
      <c r="DUK22" s="23"/>
      <c r="DUL22" s="23"/>
      <c r="DUM22" s="23"/>
      <c r="DUN22" s="23"/>
      <c r="DUO22" s="23"/>
      <c r="DUP22" s="23"/>
      <c r="DUQ22" s="23"/>
      <c r="DUR22" s="23"/>
      <c r="DUS22" s="23"/>
      <c r="DUT22" s="23"/>
      <c r="DUU22" s="23"/>
      <c r="DUV22" s="23"/>
      <c r="DUW22" s="23"/>
      <c r="DUX22" s="23"/>
      <c r="DUY22" s="23"/>
      <c r="DUZ22" s="23"/>
      <c r="DVA22" s="23"/>
      <c r="DVB22" s="23"/>
      <c r="DVC22" s="23"/>
      <c r="DVD22" s="23"/>
      <c r="DVE22" s="23"/>
      <c r="DVF22" s="23"/>
      <c r="DVG22" s="23"/>
      <c r="DVH22" s="23"/>
      <c r="DVI22" s="23"/>
      <c r="DVJ22" s="23"/>
      <c r="DVK22" s="23"/>
      <c r="DVL22" s="23"/>
      <c r="DVM22" s="23"/>
      <c r="DVN22" s="23"/>
      <c r="DVO22" s="23"/>
      <c r="DVP22" s="23"/>
      <c r="DVQ22" s="23"/>
      <c r="DVR22" s="23"/>
      <c r="DVS22" s="23"/>
      <c r="DVT22" s="23"/>
      <c r="DVU22" s="23"/>
      <c r="DVV22" s="23"/>
      <c r="DVW22" s="23"/>
      <c r="DVX22" s="23"/>
      <c r="DVY22" s="23"/>
      <c r="DVZ22" s="23"/>
      <c r="DWA22" s="23"/>
      <c r="DWB22" s="23"/>
      <c r="DWC22" s="23"/>
      <c r="DWD22" s="23"/>
      <c r="DWE22" s="23"/>
      <c r="DWF22" s="23"/>
      <c r="DWG22" s="23"/>
      <c r="DWH22" s="23"/>
      <c r="DWI22" s="23"/>
      <c r="DWJ22" s="23"/>
      <c r="DWK22" s="23"/>
      <c r="DWL22" s="23"/>
      <c r="DWM22" s="23"/>
      <c r="DWN22" s="23"/>
      <c r="DWO22" s="23"/>
      <c r="DWP22" s="23"/>
      <c r="DWQ22" s="23"/>
      <c r="DWR22" s="23"/>
      <c r="DWS22" s="23"/>
      <c r="DWT22" s="23"/>
      <c r="DWU22" s="23"/>
      <c r="DWV22" s="23"/>
      <c r="DWW22" s="23"/>
      <c r="DWX22" s="23"/>
      <c r="DWY22" s="23"/>
      <c r="DWZ22" s="23"/>
      <c r="DXA22" s="23"/>
      <c r="DXB22" s="23"/>
      <c r="DXC22" s="23"/>
      <c r="DXD22" s="23"/>
      <c r="DXE22" s="23"/>
      <c r="DXF22" s="23"/>
      <c r="DXG22" s="23"/>
      <c r="DXH22" s="23"/>
      <c r="DXI22" s="23"/>
      <c r="DXJ22" s="23"/>
      <c r="DXK22" s="23"/>
      <c r="DXL22" s="23"/>
      <c r="DXM22" s="23"/>
      <c r="DXN22" s="23"/>
      <c r="DXO22" s="23"/>
      <c r="DXP22" s="23"/>
      <c r="DXQ22" s="23"/>
      <c r="DXR22" s="23"/>
      <c r="DXS22" s="23"/>
      <c r="DXT22" s="23"/>
      <c r="DXU22" s="23"/>
      <c r="DXV22" s="23"/>
      <c r="DXW22" s="23"/>
      <c r="DXX22" s="23"/>
      <c r="DXY22" s="23"/>
      <c r="DXZ22" s="23"/>
      <c r="DYA22" s="23"/>
      <c r="DYB22" s="23"/>
      <c r="DYC22" s="23"/>
      <c r="DYD22" s="23"/>
      <c r="DYE22" s="23"/>
      <c r="DYF22" s="23"/>
      <c r="DYG22" s="23"/>
      <c r="DYH22" s="23"/>
      <c r="DYI22" s="23"/>
      <c r="DYJ22" s="23"/>
      <c r="DYK22" s="23"/>
      <c r="DYL22" s="23"/>
      <c r="DYM22" s="23"/>
      <c r="DYN22" s="23"/>
      <c r="DYO22" s="23"/>
      <c r="DYP22" s="23"/>
      <c r="DYQ22" s="23"/>
      <c r="DYR22" s="23"/>
      <c r="DYS22" s="23"/>
      <c r="DYT22" s="23"/>
      <c r="DYU22" s="23"/>
      <c r="DYV22" s="23"/>
      <c r="DYW22" s="23"/>
      <c r="DYX22" s="23"/>
      <c r="DYY22" s="23"/>
      <c r="DYZ22" s="23"/>
      <c r="DZA22" s="23"/>
      <c r="DZB22" s="23"/>
      <c r="DZC22" s="23"/>
      <c r="DZD22" s="23"/>
      <c r="DZE22" s="23"/>
      <c r="DZF22" s="23"/>
      <c r="DZG22" s="23"/>
      <c r="DZH22" s="23"/>
      <c r="DZI22" s="23"/>
      <c r="DZJ22" s="23"/>
      <c r="DZK22" s="23"/>
      <c r="DZL22" s="23"/>
      <c r="DZM22" s="23"/>
      <c r="DZN22" s="23"/>
      <c r="DZO22" s="23"/>
      <c r="DZP22" s="23"/>
      <c r="DZQ22" s="23"/>
      <c r="DZR22" s="23"/>
      <c r="DZS22" s="23"/>
      <c r="DZT22" s="23"/>
      <c r="DZU22" s="23"/>
      <c r="DZV22" s="23"/>
      <c r="DZW22" s="23"/>
      <c r="DZX22" s="23"/>
      <c r="DZY22" s="23"/>
      <c r="DZZ22" s="23"/>
      <c r="EAA22" s="23"/>
      <c r="EAB22" s="23"/>
      <c r="EAC22" s="23"/>
      <c r="EAD22" s="23"/>
      <c r="EAE22" s="23"/>
      <c r="EAF22" s="23"/>
      <c r="EAG22" s="23"/>
      <c r="EAH22" s="23"/>
      <c r="EAI22" s="23"/>
      <c r="EAJ22" s="23"/>
      <c r="EAK22" s="23"/>
      <c r="EAL22" s="23"/>
      <c r="EAM22" s="23"/>
      <c r="EAN22" s="23"/>
      <c r="EAO22" s="23"/>
      <c r="EAP22" s="23"/>
      <c r="EAQ22" s="23"/>
      <c r="EAR22" s="23"/>
      <c r="EAS22" s="23"/>
      <c r="EAT22" s="23"/>
      <c r="EAU22" s="23"/>
      <c r="EAV22" s="23"/>
      <c r="EAW22" s="23"/>
      <c r="EAX22" s="23"/>
      <c r="EAY22" s="23"/>
      <c r="EAZ22" s="23"/>
      <c r="EBA22" s="23"/>
      <c r="EBB22" s="23"/>
      <c r="EBC22" s="23"/>
      <c r="EBD22" s="23"/>
      <c r="EBE22" s="23"/>
      <c r="EBF22" s="23"/>
      <c r="EBG22" s="23"/>
      <c r="EBH22" s="23"/>
      <c r="EBI22" s="23"/>
      <c r="EBJ22" s="23"/>
      <c r="EBK22" s="23"/>
      <c r="EBL22" s="23"/>
      <c r="EBM22" s="23"/>
      <c r="EBN22" s="23"/>
      <c r="EBO22" s="23"/>
      <c r="EBP22" s="23"/>
      <c r="EBQ22" s="23"/>
      <c r="EBR22" s="23"/>
      <c r="EBS22" s="23"/>
      <c r="EBT22" s="23"/>
      <c r="EBU22" s="23"/>
      <c r="EBV22" s="23"/>
      <c r="EBW22" s="23"/>
      <c r="EBX22" s="23"/>
      <c r="EBY22" s="23"/>
      <c r="EBZ22" s="23"/>
      <c r="ECA22" s="23"/>
      <c r="ECB22" s="23"/>
      <c r="ECC22" s="23"/>
      <c r="ECD22" s="23"/>
      <c r="ECE22" s="23"/>
      <c r="ECF22" s="23"/>
      <c r="ECG22" s="23"/>
      <c r="ECH22" s="23"/>
      <c r="ECI22" s="23"/>
      <c r="ECJ22" s="23"/>
      <c r="ECK22" s="23"/>
      <c r="ECL22" s="23"/>
      <c r="ECM22" s="23"/>
      <c r="ECN22" s="23"/>
      <c r="ECO22" s="23"/>
      <c r="ECP22" s="23"/>
      <c r="ECQ22" s="23"/>
      <c r="ECR22" s="23"/>
      <c r="ECS22" s="23"/>
      <c r="ECT22" s="23"/>
      <c r="ECU22" s="23"/>
      <c r="ECV22" s="23"/>
      <c r="ECW22" s="23"/>
      <c r="ECX22" s="23"/>
      <c r="ECY22" s="23"/>
      <c r="ECZ22" s="23"/>
      <c r="EDA22" s="23"/>
      <c r="EDB22" s="23"/>
      <c r="EDC22" s="23"/>
      <c r="EDD22" s="23"/>
      <c r="EDE22" s="23"/>
      <c r="EDF22" s="23"/>
      <c r="EDG22" s="23"/>
      <c r="EDH22" s="23"/>
      <c r="EDI22" s="23"/>
      <c r="EDJ22" s="23"/>
      <c r="EDK22" s="23"/>
      <c r="EDL22" s="23"/>
      <c r="EDM22" s="23"/>
      <c r="EDN22" s="23"/>
      <c r="EDO22" s="23"/>
      <c r="EDP22" s="23"/>
      <c r="EDQ22" s="23"/>
      <c r="EDR22" s="23"/>
      <c r="EDS22" s="23"/>
      <c r="EDT22" s="23"/>
      <c r="EDU22" s="23"/>
      <c r="EDV22" s="23"/>
      <c r="EDW22" s="23"/>
      <c r="EDX22" s="23"/>
      <c r="EDY22" s="23"/>
      <c r="EDZ22" s="23"/>
      <c r="EEA22" s="23"/>
      <c r="EEB22" s="23"/>
      <c r="EEC22" s="23"/>
      <c r="EED22" s="23"/>
      <c r="EEE22" s="23"/>
      <c r="EEF22" s="23"/>
      <c r="EEG22" s="23"/>
      <c r="EEH22" s="23"/>
      <c r="EEI22" s="23"/>
      <c r="EEJ22" s="23"/>
      <c r="EEK22" s="23"/>
      <c r="EEL22" s="23"/>
      <c r="EEM22" s="23"/>
      <c r="EEN22" s="23"/>
      <c r="EEO22" s="23"/>
      <c r="EEP22" s="23"/>
      <c r="EEQ22" s="23"/>
      <c r="EER22" s="23"/>
      <c r="EES22" s="23"/>
      <c r="EET22" s="23"/>
      <c r="EEU22" s="23"/>
      <c r="EEV22" s="23"/>
      <c r="EEW22" s="23"/>
      <c r="EEX22" s="23"/>
      <c r="EEY22" s="23"/>
      <c r="EEZ22" s="23"/>
      <c r="EFA22" s="23"/>
      <c r="EFB22" s="23"/>
      <c r="EFC22" s="23"/>
      <c r="EFD22" s="23"/>
      <c r="EFE22" s="23"/>
      <c r="EFF22" s="23"/>
      <c r="EFG22" s="23"/>
      <c r="EFH22" s="23"/>
      <c r="EFI22" s="23"/>
      <c r="EFJ22" s="23"/>
      <c r="EFK22" s="23"/>
      <c r="EFL22" s="23"/>
      <c r="EFM22" s="23"/>
      <c r="EFN22" s="23"/>
      <c r="EFO22" s="23"/>
      <c r="EFP22" s="23"/>
      <c r="EFQ22" s="23"/>
      <c r="EFR22" s="23"/>
      <c r="EFS22" s="23"/>
      <c r="EFT22" s="23"/>
      <c r="EFU22" s="23"/>
      <c r="EFV22" s="23"/>
      <c r="EFW22" s="23"/>
      <c r="EFX22" s="23"/>
      <c r="EFY22" s="23"/>
      <c r="EFZ22" s="23"/>
      <c r="EGA22" s="23"/>
      <c r="EGB22" s="23"/>
      <c r="EGC22" s="23"/>
      <c r="EGD22" s="23"/>
      <c r="EGE22" s="23"/>
      <c r="EGF22" s="23"/>
      <c r="EGG22" s="23"/>
      <c r="EGH22" s="23"/>
      <c r="EGI22" s="23"/>
      <c r="EGJ22" s="23"/>
      <c r="EGK22" s="23"/>
      <c r="EGL22" s="23"/>
      <c r="EGM22" s="23"/>
      <c r="EGN22" s="23"/>
      <c r="EGO22" s="23"/>
      <c r="EGP22" s="23"/>
      <c r="EGQ22" s="23"/>
      <c r="EGR22" s="23"/>
      <c r="EGS22" s="23"/>
      <c r="EGT22" s="23"/>
      <c r="EGU22" s="23"/>
      <c r="EGV22" s="23"/>
      <c r="EGW22" s="23"/>
      <c r="EGX22" s="23"/>
      <c r="EGY22" s="23"/>
      <c r="EGZ22" s="23"/>
      <c r="EHA22" s="23"/>
      <c r="EHB22" s="23"/>
      <c r="EHC22" s="23"/>
      <c r="EHD22" s="23"/>
      <c r="EHE22" s="23"/>
      <c r="EHF22" s="23"/>
      <c r="EHG22" s="23"/>
      <c r="EHH22" s="23"/>
      <c r="EHI22" s="23"/>
      <c r="EHJ22" s="23"/>
      <c r="EHK22" s="23"/>
      <c r="EHL22" s="23"/>
      <c r="EHM22" s="23"/>
      <c r="EHN22" s="23"/>
      <c r="EHO22" s="23"/>
      <c r="EHP22" s="23"/>
      <c r="EHQ22" s="23"/>
      <c r="EHR22" s="23"/>
      <c r="EHS22" s="23"/>
      <c r="EHT22" s="23"/>
      <c r="EHU22" s="23"/>
      <c r="EHV22" s="23"/>
      <c r="EHW22" s="23"/>
      <c r="EHX22" s="23"/>
      <c r="EHY22" s="23"/>
      <c r="EHZ22" s="23"/>
      <c r="EIA22" s="23"/>
      <c r="EIB22" s="23"/>
      <c r="EIC22" s="23"/>
      <c r="EID22" s="23"/>
      <c r="EIE22" s="23"/>
      <c r="EIF22" s="23"/>
      <c r="EIG22" s="23"/>
      <c r="EIH22" s="23"/>
      <c r="EII22" s="23"/>
      <c r="EIJ22" s="23"/>
      <c r="EIK22" s="23"/>
      <c r="EIL22" s="23"/>
      <c r="EIM22" s="23"/>
      <c r="EIN22" s="23"/>
      <c r="EIO22" s="23"/>
      <c r="EIP22" s="23"/>
      <c r="EIQ22" s="23"/>
      <c r="EIR22" s="23"/>
      <c r="EIS22" s="23"/>
      <c r="EIT22" s="23"/>
      <c r="EIU22" s="23"/>
      <c r="EIV22" s="23"/>
      <c r="EIW22" s="23"/>
      <c r="EIX22" s="23"/>
      <c r="EIY22" s="23"/>
      <c r="EIZ22" s="23"/>
      <c r="EJA22" s="23"/>
      <c r="EJB22" s="23"/>
      <c r="EJC22" s="23"/>
      <c r="EJD22" s="23"/>
      <c r="EJE22" s="23"/>
      <c r="EJF22" s="23"/>
      <c r="EJG22" s="23"/>
      <c r="EJH22" s="23"/>
      <c r="EJI22" s="23"/>
      <c r="EJJ22" s="23"/>
      <c r="EJK22" s="23"/>
      <c r="EJL22" s="23"/>
      <c r="EJM22" s="23"/>
      <c r="EJN22" s="23"/>
      <c r="EJO22" s="23"/>
      <c r="EJP22" s="23"/>
      <c r="EJQ22" s="23"/>
      <c r="EJR22" s="23"/>
      <c r="EJS22" s="23"/>
      <c r="EJT22" s="23"/>
      <c r="EJU22" s="23"/>
      <c r="EJV22" s="23"/>
      <c r="EJW22" s="23"/>
      <c r="EJX22" s="23"/>
      <c r="EJY22" s="23"/>
      <c r="EJZ22" s="23"/>
      <c r="EKA22" s="23"/>
      <c r="EKB22" s="23"/>
      <c r="EKC22" s="23"/>
      <c r="EKD22" s="23"/>
      <c r="EKE22" s="23"/>
      <c r="EKF22" s="23"/>
      <c r="EKG22" s="23"/>
      <c r="EKH22" s="23"/>
      <c r="EKI22" s="23"/>
      <c r="EKJ22" s="23"/>
      <c r="EKK22" s="23"/>
      <c r="EKL22" s="23"/>
      <c r="EKM22" s="23"/>
      <c r="EKN22" s="23"/>
      <c r="EKO22" s="23"/>
      <c r="EKP22" s="23"/>
      <c r="EKQ22" s="23"/>
      <c r="EKR22" s="23"/>
      <c r="EKS22" s="23"/>
      <c r="EKT22" s="23"/>
      <c r="EKU22" s="23"/>
      <c r="EKV22" s="23"/>
      <c r="EKW22" s="23"/>
      <c r="EKX22" s="23"/>
      <c r="EKY22" s="23"/>
      <c r="EKZ22" s="23"/>
      <c r="ELA22" s="23"/>
      <c r="ELB22" s="23"/>
      <c r="ELC22" s="23"/>
      <c r="ELD22" s="23"/>
      <c r="ELE22" s="23"/>
      <c r="ELF22" s="23"/>
      <c r="ELG22" s="23"/>
      <c r="ELH22" s="23"/>
      <c r="ELI22" s="23"/>
      <c r="ELJ22" s="23"/>
      <c r="ELK22" s="23"/>
      <c r="ELL22" s="23"/>
      <c r="ELM22" s="23"/>
      <c r="ELN22" s="23"/>
      <c r="ELO22" s="23"/>
      <c r="ELP22" s="23"/>
      <c r="ELQ22" s="23"/>
      <c r="ELR22" s="23"/>
      <c r="ELS22" s="23"/>
      <c r="ELT22" s="23"/>
      <c r="ELU22" s="23"/>
      <c r="ELV22" s="23"/>
      <c r="ELW22" s="23"/>
      <c r="ELX22" s="23"/>
      <c r="ELY22" s="23"/>
      <c r="ELZ22" s="23"/>
      <c r="EMA22" s="23"/>
      <c r="EMB22" s="23"/>
      <c r="EMC22" s="23"/>
      <c r="EMD22" s="23"/>
      <c r="EME22" s="23"/>
      <c r="EMF22" s="23"/>
      <c r="EMG22" s="23"/>
      <c r="EMH22" s="23"/>
      <c r="EMI22" s="23"/>
      <c r="EMJ22" s="23"/>
      <c r="EMK22" s="23"/>
      <c r="EML22" s="23"/>
      <c r="EMM22" s="23"/>
      <c r="EMN22" s="23"/>
      <c r="EMO22" s="23"/>
      <c r="EMP22" s="23"/>
      <c r="EMQ22" s="23"/>
      <c r="EMR22" s="23"/>
      <c r="EMS22" s="23"/>
      <c r="EMT22" s="23"/>
      <c r="EMU22" s="23"/>
      <c r="EMV22" s="23"/>
      <c r="EMW22" s="23"/>
      <c r="EMX22" s="23"/>
      <c r="EMY22" s="23"/>
      <c r="EMZ22" s="23"/>
      <c r="ENA22" s="23"/>
      <c r="ENB22" s="23"/>
      <c r="ENC22" s="23"/>
      <c r="END22" s="23"/>
      <c r="ENE22" s="23"/>
      <c r="ENF22" s="23"/>
      <c r="ENG22" s="23"/>
      <c r="ENH22" s="23"/>
      <c r="ENI22" s="23"/>
      <c r="ENJ22" s="23"/>
      <c r="ENK22" s="23"/>
      <c r="ENL22" s="23"/>
      <c r="ENM22" s="23"/>
      <c r="ENN22" s="23"/>
      <c r="ENO22" s="23"/>
      <c r="ENP22" s="23"/>
      <c r="ENQ22" s="23"/>
      <c r="ENR22" s="23"/>
      <c r="ENS22" s="23"/>
      <c r="ENT22" s="23"/>
      <c r="ENU22" s="23"/>
      <c r="ENV22" s="23"/>
      <c r="ENW22" s="23"/>
      <c r="ENX22" s="23"/>
      <c r="ENY22" s="23"/>
      <c r="ENZ22" s="23"/>
      <c r="EOA22" s="23"/>
      <c r="EOB22" s="23"/>
      <c r="EOC22" s="23"/>
      <c r="EOD22" s="23"/>
      <c r="EOE22" s="23"/>
      <c r="EOF22" s="23"/>
      <c r="EOG22" s="23"/>
      <c r="EOH22" s="23"/>
      <c r="EOI22" s="23"/>
      <c r="EOJ22" s="23"/>
      <c r="EOK22" s="23"/>
      <c r="EOL22" s="23"/>
      <c r="EOM22" s="23"/>
      <c r="EON22" s="23"/>
      <c r="EOO22" s="23"/>
      <c r="EOP22" s="23"/>
      <c r="EOQ22" s="23"/>
      <c r="EOR22" s="23"/>
      <c r="EOS22" s="23"/>
      <c r="EOT22" s="23"/>
      <c r="EOU22" s="23"/>
      <c r="EOV22" s="23"/>
      <c r="EOW22" s="23"/>
      <c r="EOX22" s="23"/>
      <c r="EOY22" s="23"/>
      <c r="EOZ22" s="23"/>
      <c r="EPA22" s="23"/>
      <c r="EPB22" s="23"/>
      <c r="EPC22" s="23"/>
      <c r="EPD22" s="23"/>
      <c r="EPE22" s="23"/>
      <c r="EPF22" s="23"/>
      <c r="EPG22" s="23"/>
      <c r="EPH22" s="23"/>
      <c r="EPI22" s="23"/>
      <c r="EPJ22" s="23"/>
      <c r="EPK22" s="23"/>
      <c r="EPL22" s="23"/>
      <c r="EPM22" s="23"/>
      <c r="EPN22" s="23"/>
      <c r="EPO22" s="23"/>
      <c r="EPP22" s="23"/>
      <c r="EPQ22" s="23"/>
      <c r="EPR22" s="23"/>
      <c r="EPS22" s="23"/>
      <c r="EPT22" s="23"/>
      <c r="EPU22" s="23"/>
      <c r="EPV22" s="23"/>
      <c r="EPW22" s="23"/>
      <c r="EPX22" s="23"/>
      <c r="EPY22" s="23"/>
      <c r="EPZ22" s="23"/>
      <c r="EQA22" s="23"/>
      <c r="EQB22" s="23"/>
      <c r="EQC22" s="23"/>
      <c r="EQD22" s="23"/>
      <c r="EQE22" s="23"/>
      <c r="EQF22" s="23"/>
      <c r="EQG22" s="23"/>
      <c r="EQH22" s="23"/>
      <c r="EQI22" s="23"/>
      <c r="EQJ22" s="23"/>
      <c r="EQK22" s="23"/>
      <c r="EQL22" s="23"/>
      <c r="EQM22" s="23"/>
      <c r="EQN22" s="23"/>
      <c r="EQO22" s="23"/>
      <c r="EQP22" s="23"/>
      <c r="EQQ22" s="23"/>
      <c r="EQR22" s="23"/>
      <c r="EQS22" s="23"/>
      <c r="EQT22" s="23"/>
      <c r="EQU22" s="23"/>
      <c r="EQV22" s="23"/>
      <c r="EQW22" s="23"/>
      <c r="EQX22" s="23"/>
      <c r="EQY22" s="23"/>
      <c r="EQZ22" s="23"/>
      <c r="ERA22" s="23"/>
      <c r="ERB22" s="23"/>
      <c r="ERC22" s="23"/>
      <c r="ERD22" s="23"/>
      <c r="ERE22" s="23"/>
      <c r="ERF22" s="23"/>
      <c r="ERG22" s="23"/>
      <c r="ERH22" s="23"/>
      <c r="ERI22" s="23"/>
      <c r="ERJ22" s="23"/>
      <c r="ERK22" s="23"/>
      <c r="ERL22" s="23"/>
      <c r="ERM22" s="23"/>
      <c r="ERN22" s="23"/>
      <c r="ERO22" s="23"/>
      <c r="ERP22" s="23"/>
      <c r="ERQ22" s="23"/>
      <c r="ERR22" s="23"/>
      <c r="ERS22" s="23"/>
      <c r="ERT22" s="23"/>
      <c r="ERU22" s="23"/>
      <c r="ERV22" s="23"/>
      <c r="ERW22" s="23"/>
      <c r="ERX22" s="23"/>
      <c r="ERY22" s="23"/>
      <c r="ERZ22" s="23"/>
      <c r="ESA22" s="23"/>
      <c r="ESB22" s="23"/>
      <c r="ESC22" s="23"/>
      <c r="ESD22" s="23"/>
      <c r="ESE22" s="23"/>
      <c r="ESF22" s="23"/>
      <c r="ESG22" s="23"/>
      <c r="ESH22" s="23"/>
      <c r="ESI22" s="23"/>
      <c r="ESJ22" s="23"/>
      <c r="ESK22" s="23"/>
      <c r="ESL22" s="23"/>
      <c r="ESM22" s="23"/>
      <c r="ESN22" s="23"/>
      <c r="ESO22" s="23"/>
      <c r="ESP22" s="23"/>
      <c r="ESQ22" s="23"/>
      <c r="ESR22" s="23"/>
      <c r="ESS22" s="23"/>
      <c r="EST22" s="23"/>
      <c r="ESU22" s="23"/>
      <c r="ESV22" s="23"/>
      <c r="ESW22" s="23"/>
      <c r="ESX22" s="23"/>
      <c r="ESY22" s="23"/>
      <c r="ESZ22" s="23"/>
      <c r="ETA22" s="23"/>
      <c r="ETB22" s="23"/>
      <c r="ETC22" s="23"/>
      <c r="ETD22" s="23"/>
      <c r="ETE22" s="23"/>
      <c r="ETF22" s="23"/>
      <c r="ETG22" s="23"/>
      <c r="ETH22" s="23"/>
      <c r="ETI22" s="23"/>
      <c r="ETJ22" s="23"/>
      <c r="ETK22" s="23"/>
      <c r="ETL22" s="23"/>
      <c r="ETM22" s="23"/>
      <c r="ETN22" s="23"/>
      <c r="ETO22" s="23"/>
      <c r="ETP22" s="23"/>
      <c r="ETQ22" s="23"/>
      <c r="ETR22" s="23"/>
      <c r="ETS22" s="23"/>
      <c r="ETT22" s="23"/>
      <c r="ETU22" s="23"/>
      <c r="ETV22" s="23"/>
      <c r="ETW22" s="23"/>
      <c r="ETX22" s="23"/>
      <c r="ETY22" s="23"/>
      <c r="ETZ22" s="23"/>
      <c r="EUA22" s="23"/>
      <c r="EUB22" s="23"/>
      <c r="EUC22" s="23"/>
      <c r="EUD22" s="23"/>
      <c r="EUE22" s="23"/>
      <c r="EUF22" s="23"/>
      <c r="EUG22" s="23"/>
      <c r="EUH22" s="23"/>
      <c r="EUI22" s="23"/>
      <c r="EUJ22" s="23"/>
      <c r="EUK22" s="23"/>
      <c r="EUL22" s="23"/>
      <c r="EUM22" s="23"/>
      <c r="EUN22" s="23"/>
      <c r="EUO22" s="23"/>
      <c r="EUP22" s="23"/>
      <c r="EUQ22" s="23"/>
      <c r="EUR22" s="23"/>
      <c r="EUS22" s="23"/>
      <c r="EUT22" s="23"/>
      <c r="EUU22" s="23"/>
      <c r="EUV22" s="23"/>
      <c r="EUW22" s="23"/>
      <c r="EUX22" s="23"/>
      <c r="EUY22" s="23"/>
      <c r="EUZ22" s="23"/>
      <c r="EVA22" s="23"/>
      <c r="EVB22" s="23"/>
      <c r="EVC22" s="23"/>
      <c r="EVD22" s="23"/>
      <c r="EVE22" s="23"/>
      <c r="EVF22" s="23"/>
      <c r="EVG22" s="23"/>
      <c r="EVH22" s="23"/>
      <c r="EVI22" s="23"/>
      <c r="EVJ22" s="23"/>
      <c r="EVK22" s="23"/>
      <c r="EVL22" s="23"/>
      <c r="EVM22" s="23"/>
      <c r="EVN22" s="23"/>
      <c r="EVO22" s="23"/>
      <c r="EVP22" s="23"/>
      <c r="EVQ22" s="23"/>
      <c r="EVR22" s="23"/>
      <c r="EVS22" s="23"/>
      <c r="EVT22" s="23"/>
      <c r="EVU22" s="23"/>
      <c r="EVV22" s="23"/>
      <c r="EVW22" s="23"/>
      <c r="EVX22" s="23"/>
      <c r="EVY22" s="23"/>
      <c r="EVZ22" s="23"/>
      <c r="EWA22" s="23"/>
      <c r="EWB22" s="23"/>
      <c r="EWC22" s="23"/>
      <c r="EWD22" s="23"/>
      <c r="EWE22" s="23"/>
      <c r="EWF22" s="23"/>
      <c r="EWG22" s="23"/>
      <c r="EWH22" s="23"/>
      <c r="EWI22" s="23"/>
      <c r="EWJ22" s="23"/>
      <c r="EWK22" s="23"/>
      <c r="EWL22" s="23"/>
      <c r="EWM22" s="23"/>
      <c r="EWN22" s="23"/>
      <c r="EWO22" s="23"/>
      <c r="EWP22" s="23"/>
      <c r="EWQ22" s="23"/>
      <c r="EWR22" s="23"/>
      <c r="EWS22" s="23"/>
      <c r="EWT22" s="23"/>
      <c r="EWU22" s="23"/>
      <c r="EWV22" s="23"/>
      <c r="EWW22" s="23"/>
      <c r="EWX22" s="23"/>
      <c r="EWY22" s="23"/>
      <c r="EWZ22" s="23"/>
      <c r="EXA22" s="23"/>
      <c r="EXB22" s="23"/>
      <c r="EXC22" s="23"/>
      <c r="EXD22" s="23"/>
      <c r="EXE22" s="23"/>
      <c r="EXF22" s="23"/>
      <c r="EXG22" s="23"/>
      <c r="EXH22" s="23"/>
      <c r="EXI22" s="23"/>
      <c r="EXJ22" s="23"/>
      <c r="EXK22" s="23"/>
      <c r="EXL22" s="23"/>
      <c r="EXM22" s="23"/>
      <c r="EXN22" s="23"/>
      <c r="EXO22" s="23"/>
      <c r="EXP22" s="23"/>
      <c r="EXQ22" s="23"/>
      <c r="EXR22" s="23"/>
      <c r="EXS22" s="23"/>
      <c r="EXT22" s="23"/>
      <c r="EXU22" s="23"/>
      <c r="EXV22" s="23"/>
      <c r="EXW22" s="23"/>
      <c r="EXX22" s="23"/>
      <c r="EXY22" s="23"/>
      <c r="EXZ22" s="23"/>
      <c r="EYA22" s="23"/>
      <c r="EYB22" s="23"/>
      <c r="EYC22" s="23"/>
      <c r="EYD22" s="23"/>
      <c r="EYE22" s="23"/>
      <c r="EYF22" s="23"/>
      <c r="EYG22" s="23"/>
      <c r="EYH22" s="23"/>
      <c r="EYI22" s="23"/>
      <c r="EYJ22" s="23"/>
      <c r="EYK22" s="23"/>
      <c r="EYL22" s="23"/>
      <c r="EYM22" s="23"/>
      <c r="EYN22" s="23"/>
      <c r="EYO22" s="23"/>
      <c r="EYP22" s="23"/>
      <c r="EYQ22" s="23"/>
      <c r="EYR22" s="23"/>
      <c r="EYS22" s="23"/>
      <c r="EYT22" s="23"/>
      <c r="EYU22" s="23"/>
      <c r="EYV22" s="23"/>
      <c r="EYW22" s="23"/>
      <c r="EYX22" s="23"/>
      <c r="EYY22" s="23"/>
      <c r="EYZ22" s="23"/>
      <c r="EZA22" s="23"/>
      <c r="EZB22" s="23"/>
      <c r="EZC22" s="23"/>
      <c r="EZD22" s="23"/>
      <c r="EZE22" s="23"/>
      <c r="EZF22" s="23"/>
      <c r="EZG22" s="23"/>
      <c r="EZH22" s="23"/>
      <c r="EZI22" s="23"/>
      <c r="EZJ22" s="23"/>
      <c r="EZK22" s="23"/>
      <c r="EZL22" s="23"/>
      <c r="EZM22" s="23"/>
      <c r="EZN22" s="23"/>
      <c r="EZO22" s="23"/>
      <c r="EZP22" s="23"/>
      <c r="EZQ22" s="23"/>
      <c r="EZR22" s="23"/>
      <c r="EZS22" s="23"/>
      <c r="EZT22" s="23"/>
      <c r="EZU22" s="23"/>
      <c r="EZV22" s="23"/>
      <c r="EZW22" s="23"/>
      <c r="EZX22" s="23"/>
      <c r="EZY22" s="23"/>
      <c r="EZZ22" s="23"/>
      <c r="FAA22" s="23"/>
      <c r="FAB22" s="23"/>
      <c r="FAC22" s="23"/>
      <c r="FAD22" s="23"/>
      <c r="FAE22" s="23"/>
      <c r="FAF22" s="23"/>
      <c r="FAG22" s="23"/>
      <c r="FAH22" s="23"/>
      <c r="FAI22" s="23"/>
      <c r="FAJ22" s="23"/>
      <c r="FAK22" s="23"/>
      <c r="FAL22" s="23"/>
      <c r="FAM22" s="23"/>
      <c r="FAN22" s="23"/>
      <c r="FAO22" s="23"/>
      <c r="FAP22" s="23"/>
      <c r="FAQ22" s="23"/>
      <c r="FAR22" s="23"/>
      <c r="FAS22" s="23"/>
      <c r="FAT22" s="23"/>
      <c r="FAU22" s="23"/>
      <c r="FAV22" s="23"/>
      <c r="FAW22" s="23"/>
      <c r="FAX22" s="23"/>
      <c r="FAY22" s="23"/>
      <c r="FAZ22" s="23"/>
      <c r="FBA22" s="23"/>
      <c r="FBB22" s="23"/>
      <c r="FBC22" s="23"/>
      <c r="FBD22" s="23"/>
      <c r="FBE22" s="23"/>
      <c r="FBF22" s="23"/>
      <c r="FBG22" s="23"/>
      <c r="FBH22" s="23"/>
      <c r="FBI22" s="23"/>
      <c r="FBJ22" s="23"/>
      <c r="FBK22" s="23"/>
      <c r="FBL22" s="23"/>
      <c r="FBM22" s="23"/>
      <c r="FBN22" s="23"/>
      <c r="FBO22" s="23"/>
      <c r="FBP22" s="23"/>
      <c r="FBQ22" s="23"/>
      <c r="FBR22" s="23"/>
      <c r="FBS22" s="23"/>
      <c r="FBT22" s="23"/>
      <c r="FBU22" s="23"/>
      <c r="FBV22" s="23"/>
      <c r="FBW22" s="23"/>
      <c r="FBX22" s="23"/>
      <c r="FBY22" s="23"/>
      <c r="FBZ22" s="23"/>
      <c r="FCA22" s="23"/>
      <c r="FCB22" s="23"/>
      <c r="FCC22" s="23"/>
      <c r="FCD22" s="23"/>
      <c r="FCE22" s="23"/>
      <c r="FCF22" s="23"/>
      <c r="FCG22" s="23"/>
      <c r="FCH22" s="23"/>
      <c r="FCI22" s="23"/>
      <c r="FCJ22" s="23"/>
      <c r="FCK22" s="23"/>
      <c r="FCL22" s="23"/>
      <c r="FCM22" s="23"/>
      <c r="FCN22" s="23"/>
      <c r="FCO22" s="23"/>
      <c r="FCP22" s="23"/>
      <c r="FCQ22" s="23"/>
      <c r="FCR22" s="23"/>
      <c r="FCS22" s="23"/>
      <c r="FCT22" s="23"/>
      <c r="FCU22" s="23"/>
      <c r="FCV22" s="23"/>
      <c r="FCW22" s="23"/>
      <c r="FCX22" s="23"/>
      <c r="FCY22" s="23"/>
      <c r="FCZ22" s="23"/>
      <c r="FDA22" s="23"/>
      <c r="FDB22" s="23"/>
      <c r="FDC22" s="23"/>
      <c r="FDD22" s="23"/>
      <c r="FDE22" s="23"/>
      <c r="FDF22" s="23"/>
      <c r="FDG22" s="23"/>
      <c r="FDH22" s="23"/>
      <c r="FDI22" s="23"/>
      <c r="FDJ22" s="23"/>
      <c r="FDK22" s="23"/>
      <c r="FDL22" s="23"/>
      <c r="FDM22" s="23"/>
      <c r="FDN22" s="23"/>
      <c r="FDO22" s="23"/>
      <c r="FDP22" s="23"/>
      <c r="FDQ22" s="23"/>
      <c r="FDR22" s="23"/>
      <c r="FDS22" s="23"/>
      <c r="FDT22" s="23"/>
      <c r="FDU22" s="23"/>
      <c r="FDV22" s="23"/>
      <c r="FDW22" s="23"/>
      <c r="FDX22" s="23"/>
      <c r="FDY22" s="23"/>
      <c r="FDZ22" s="23"/>
      <c r="FEA22" s="23"/>
      <c r="FEB22" s="23"/>
      <c r="FEC22" s="23"/>
      <c r="FED22" s="23"/>
      <c r="FEE22" s="23"/>
      <c r="FEF22" s="23"/>
      <c r="FEG22" s="23"/>
      <c r="FEH22" s="23"/>
      <c r="FEI22" s="23"/>
      <c r="FEJ22" s="23"/>
      <c r="FEK22" s="23"/>
      <c r="FEL22" s="23"/>
      <c r="FEM22" s="23"/>
      <c r="FEN22" s="23"/>
      <c r="FEO22" s="23"/>
      <c r="FEP22" s="23"/>
      <c r="FEQ22" s="23"/>
      <c r="FER22" s="23"/>
      <c r="FES22" s="23"/>
      <c r="FET22" s="23"/>
      <c r="FEU22" s="23"/>
      <c r="FEV22" s="23"/>
      <c r="FEW22" s="23"/>
      <c r="FEX22" s="23"/>
      <c r="FEY22" s="23"/>
      <c r="FEZ22" s="23"/>
      <c r="FFA22" s="23"/>
      <c r="FFB22" s="23"/>
      <c r="FFC22" s="23"/>
      <c r="FFD22" s="23"/>
      <c r="FFE22" s="23"/>
      <c r="FFF22" s="23"/>
      <c r="FFG22" s="23"/>
      <c r="FFH22" s="23"/>
      <c r="FFI22" s="23"/>
      <c r="FFJ22" s="23"/>
      <c r="FFK22" s="23"/>
      <c r="FFL22" s="23"/>
      <c r="FFM22" s="23"/>
      <c r="FFN22" s="23"/>
      <c r="FFO22" s="23"/>
      <c r="FFP22" s="23"/>
      <c r="FFQ22" s="23"/>
      <c r="FFR22" s="23"/>
      <c r="FFS22" s="23"/>
      <c r="FFT22" s="23"/>
      <c r="FFU22" s="23"/>
      <c r="FFV22" s="23"/>
      <c r="FFW22" s="23"/>
      <c r="FFX22" s="23"/>
      <c r="FFY22" s="23"/>
      <c r="FFZ22" s="23"/>
      <c r="FGA22" s="23"/>
      <c r="FGB22" s="23"/>
      <c r="FGC22" s="23"/>
      <c r="FGD22" s="23"/>
      <c r="FGE22" s="23"/>
      <c r="FGF22" s="23"/>
      <c r="FGG22" s="23"/>
      <c r="FGH22" s="23"/>
      <c r="FGI22" s="23"/>
      <c r="FGJ22" s="23"/>
      <c r="FGK22" s="23"/>
      <c r="FGL22" s="23"/>
      <c r="FGM22" s="23"/>
      <c r="FGN22" s="23"/>
      <c r="FGO22" s="23"/>
      <c r="FGP22" s="23"/>
      <c r="FGQ22" s="23"/>
      <c r="FGR22" s="23"/>
      <c r="FGS22" s="23"/>
      <c r="FGT22" s="23"/>
      <c r="FGU22" s="23"/>
      <c r="FGV22" s="23"/>
      <c r="FGW22" s="23"/>
      <c r="FGX22" s="23"/>
      <c r="FGY22" s="23"/>
      <c r="FGZ22" s="23"/>
      <c r="FHA22" s="23"/>
      <c r="FHB22" s="23"/>
      <c r="FHC22" s="23"/>
      <c r="FHD22" s="23"/>
      <c r="FHE22" s="23"/>
      <c r="FHF22" s="23"/>
      <c r="FHG22" s="23"/>
      <c r="FHH22" s="23"/>
      <c r="FHI22" s="23"/>
      <c r="FHJ22" s="23"/>
      <c r="FHK22" s="23"/>
      <c r="FHL22" s="23"/>
      <c r="FHM22" s="23"/>
      <c r="FHN22" s="23"/>
      <c r="FHO22" s="23"/>
      <c r="FHP22" s="23"/>
      <c r="FHQ22" s="23"/>
      <c r="FHR22" s="23"/>
      <c r="FHS22" s="23"/>
      <c r="FHT22" s="23"/>
      <c r="FHU22" s="23"/>
      <c r="FHV22" s="23"/>
      <c r="FHW22" s="23"/>
      <c r="FHX22" s="23"/>
      <c r="FHY22" s="23"/>
      <c r="FHZ22" s="23"/>
      <c r="FIA22" s="23"/>
      <c r="FIB22" s="23"/>
      <c r="FIC22" s="23"/>
      <c r="FID22" s="23"/>
      <c r="FIE22" s="23"/>
      <c r="FIF22" s="23"/>
      <c r="FIG22" s="23"/>
      <c r="FIH22" s="23"/>
      <c r="FII22" s="23"/>
      <c r="FIJ22" s="23"/>
      <c r="FIK22" s="23"/>
      <c r="FIL22" s="23"/>
      <c r="FIM22" s="23"/>
      <c r="FIN22" s="23"/>
      <c r="FIO22" s="23"/>
      <c r="FIP22" s="23"/>
      <c r="FIQ22" s="23"/>
      <c r="FIR22" s="23"/>
      <c r="FIS22" s="23"/>
      <c r="FIT22" s="23"/>
      <c r="FIU22" s="23"/>
      <c r="FIV22" s="23"/>
      <c r="FIW22" s="23"/>
      <c r="FIX22" s="23"/>
      <c r="FIY22" s="23"/>
      <c r="FIZ22" s="23"/>
      <c r="FJA22" s="23"/>
      <c r="FJB22" s="23"/>
      <c r="FJC22" s="23"/>
      <c r="FJD22" s="23"/>
      <c r="FJE22" s="23"/>
      <c r="FJF22" s="23"/>
      <c r="FJG22" s="23"/>
      <c r="FJH22" s="23"/>
      <c r="FJI22" s="23"/>
      <c r="FJJ22" s="23"/>
      <c r="FJK22" s="23"/>
      <c r="FJL22" s="23"/>
      <c r="FJM22" s="23"/>
      <c r="FJN22" s="23"/>
      <c r="FJO22" s="23"/>
      <c r="FJP22" s="23"/>
      <c r="FJQ22" s="23"/>
      <c r="FJR22" s="23"/>
      <c r="FJS22" s="23"/>
      <c r="FJT22" s="23"/>
      <c r="FJU22" s="23"/>
      <c r="FJV22" s="23"/>
      <c r="FJW22" s="23"/>
      <c r="FJX22" s="23"/>
      <c r="FJY22" s="23"/>
      <c r="FJZ22" s="23"/>
      <c r="FKA22" s="23"/>
      <c r="FKB22" s="23"/>
      <c r="FKC22" s="23"/>
      <c r="FKD22" s="23"/>
      <c r="FKE22" s="23"/>
      <c r="FKF22" s="23"/>
      <c r="FKG22" s="23"/>
      <c r="FKH22" s="23"/>
      <c r="FKI22" s="23"/>
      <c r="FKJ22" s="23"/>
      <c r="FKK22" s="23"/>
      <c r="FKL22" s="23"/>
      <c r="FKM22" s="23"/>
      <c r="FKN22" s="23"/>
      <c r="FKO22" s="23"/>
      <c r="FKP22" s="23"/>
      <c r="FKQ22" s="23"/>
      <c r="FKR22" s="23"/>
      <c r="FKS22" s="23"/>
      <c r="FKT22" s="23"/>
      <c r="FKU22" s="23"/>
      <c r="FKV22" s="23"/>
      <c r="FKW22" s="23"/>
      <c r="FKX22" s="23"/>
      <c r="FKY22" s="23"/>
      <c r="FKZ22" s="23"/>
      <c r="FLA22" s="23"/>
      <c r="FLB22" s="23"/>
      <c r="FLC22" s="23"/>
      <c r="FLD22" s="23"/>
      <c r="FLE22" s="23"/>
      <c r="FLF22" s="23"/>
      <c r="FLG22" s="23"/>
      <c r="FLH22" s="23"/>
      <c r="FLI22" s="23"/>
      <c r="FLJ22" s="23"/>
      <c r="FLK22" s="23"/>
      <c r="FLL22" s="23"/>
      <c r="FLM22" s="23"/>
      <c r="FLN22" s="23"/>
      <c r="FLO22" s="23"/>
      <c r="FLP22" s="23"/>
      <c r="FLQ22" s="23"/>
      <c r="FLR22" s="23"/>
      <c r="FLS22" s="23"/>
      <c r="FLT22" s="23"/>
      <c r="FLU22" s="23"/>
      <c r="FLV22" s="23"/>
      <c r="FLW22" s="23"/>
      <c r="FLX22" s="23"/>
      <c r="FLY22" s="23"/>
      <c r="FLZ22" s="23"/>
      <c r="FMA22" s="23"/>
      <c r="FMB22" s="23"/>
      <c r="FMC22" s="23"/>
      <c r="FMD22" s="23"/>
      <c r="FME22" s="23"/>
      <c r="FMF22" s="23"/>
      <c r="FMG22" s="23"/>
      <c r="FMH22" s="23"/>
      <c r="FMI22" s="23"/>
      <c r="FMJ22" s="23"/>
      <c r="FMK22" s="23"/>
      <c r="FML22" s="23"/>
      <c r="FMM22" s="23"/>
      <c r="FMN22" s="23"/>
      <c r="FMO22" s="23"/>
      <c r="FMP22" s="23"/>
      <c r="FMQ22" s="23"/>
      <c r="FMR22" s="23"/>
      <c r="FMS22" s="23"/>
      <c r="FMT22" s="23"/>
      <c r="FMU22" s="23"/>
      <c r="FMV22" s="23"/>
      <c r="FMW22" s="23"/>
      <c r="FMX22" s="23"/>
      <c r="FMY22" s="23"/>
      <c r="FMZ22" s="23"/>
      <c r="FNA22" s="23"/>
      <c r="FNB22" s="23"/>
      <c r="FNC22" s="23"/>
      <c r="FND22" s="23"/>
      <c r="FNE22" s="23"/>
      <c r="FNF22" s="23"/>
      <c r="FNG22" s="23"/>
      <c r="FNH22" s="23"/>
      <c r="FNI22" s="23"/>
      <c r="FNJ22" s="23"/>
      <c r="FNK22" s="23"/>
      <c r="FNL22" s="23"/>
      <c r="FNM22" s="23"/>
      <c r="FNN22" s="23"/>
      <c r="FNO22" s="23"/>
      <c r="FNP22" s="23"/>
      <c r="FNQ22" s="23"/>
      <c r="FNR22" s="23"/>
      <c r="FNS22" s="23"/>
      <c r="FNT22" s="23"/>
      <c r="FNU22" s="23"/>
      <c r="FNV22" s="23"/>
      <c r="FNW22" s="23"/>
      <c r="FNX22" s="23"/>
      <c r="FNY22" s="23"/>
      <c r="FNZ22" s="23"/>
      <c r="FOA22" s="23"/>
      <c r="FOB22" s="23"/>
      <c r="FOC22" s="23"/>
      <c r="FOD22" s="23"/>
      <c r="FOE22" s="23"/>
      <c r="FOF22" s="23"/>
      <c r="FOG22" s="23"/>
      <c r="FOH22" s="23"/>
      <c r="FOI22" s="23"/>
      <c r="FOJ22" s="23"/>
      <c r="FOK22" s="23"/>
      <c r="FOL22" s="23"/>
      <c r="FOM22" s="23"/>
      <c r="FON22" s="23"/>
      <c r="FOO22" s="23"/>
      <c r="FOP22" s="23"/>
      <c r="FOQ22" s="23"/>
      <c r="FOR22" s="23"/>
      <c r="FOS22" s="23"/>
      <c r="FOT22" s="23"/>
      <c r="FOU22" s="23"/>
      <c r="FOV22" s="23"/>
      <c r="FOW22" s="23"/>
      <c r="FOX22" s="23"/>
      <c r="FOY22" s="23"/>
      <c r="FOZ22" s="23"/>
      <c r="FPA22" s="23"/>
      <c r="FPB22" s="23"/>
      <c r="FPC22" s="23"/>
      <c r="FPD22" s="23"/>
      <c r="FPE22" s="23"/>
      <c r="FPF22" s="23"/>
      <c r="FPG22" s="23"/>
      <c r="FPH22" s="23"/>
      <c r="FPI22" s="23"/>
      <c r="FPJ22" s="23"/>
      <c r="FPK22" s="23"/>
      <c r="FPL22" s="23"/>
      <c r="FPM22" s="23"/>
      <c r="FPN22" s="23"/>
      <c r="FPO22" s="23"/>
      <c r="FPP22" s="23"/>
      <c r="FPQ22" s="23"/>
      <c r="FPR22" s="23"/>
      <c r="FPS22" s="23"/>
      <c r="FPT22" s="23"/>
      <c r="FPU22" s="23"/>
      <c r="FPV22" s="23"/>
      <c r="FPW22" s="23"/>
      <c r="FPX22" s="23"/>
      <c r="FPY22" s="23"/>
      <c r="FPZ22" s="23"/>
      <c r="FQA22" s="23"/>
      <c r="FQB22" s="23"/>
      <c r="FQC22" s="23"/>
      <c r="FQD22" s="23"/>
      <c r="FQE22" s="23"/>
      <c r="FQF22" s="23"/>
      <c r="FQG22" s="23"/>
      <c r="FQH22" s="23"/>
      <c r="FQI22" s="23"/>
      <c r="FQJ22" s="23"/>
      <c r="FQK22" s="23"/>
      <c r="FQL22" s="23"/>
      <c r="FQM22" s="23"/>
      <c r="FQN22" s="23"/>
      <c r="FQO22" s="23"/>
      <c r="FQP22" s="23"/>
      <c r="FQQ22" s="23"/>
      <c r="FQR22" s="23"/>
      <c r="FQS22" s="23"/>
      <c r="FQT22" s="23"/>
      <c r="FQU22" s="23"/>
      <c r="FQV22" s="23"/>
      <c r="FQW22" s="23"/>
      <c r="FQX22" s="23"/>
      <c r="FQY22" s="23"/>
      <c r="FQZ22" s="23"/>
      <c r="FRA22" s="23"/>
      <c r="FRB22" s="23"/>
      <c r="FRC22" s="23"/>
      <c r="FRD22" s="23"/>
      <c r="FRE22" s="23"/>
      <c r="FRF22" s="23"/>
      <c r="FRG22" s="23"/>
      <c r="FRH22" s="23"/>
      <c r="FRI22" s="23"/>
      <c r="FRJ22" s="23"/>
      <c r="FRK22" s="23"/>
      <c r="FRL22" s="23"/>
      <c r="FRM22" s="23"/>
      <c r="FRN22" s="23"/>
      <c r="FRO22" s="23"/>
      <c r="FRP22" s="23"/>
      <c r="FRQ22" s="23"/>
      <c r="FRR22" s="23"/>
      <c r="FRS22" s="23"/>
      <c r="FRT22" s="23"/>
      <c r="FRU22" s="23"/>
      <c r="FRV22" s="23"/>
      <c r="FRW22" s="23"/>
      <c r="FRX22" s="23"/>
      <c r="FRY22" s="23"/>
      <c r="FRZ22" s="23"/>
      <c r="FSA22" s="23"/>
      <c r="FSB22" s="23"/>
      <c r="FSC22" s="23"/>
      <c r="FSD22" s="23"/>
      <c r="FSE22" s="23"/>
      <c r="FSF22" s="23"/>
      <c r="FSG22" s="23"/>
      <c r="FSH22" s="23"/>
      <c r="FSI22" s="23"/>
      <c r="FSJ22" s="23"/>
      <c r="FSK22" s="23"/>
      <c r="FSL22" s="23"/>
      <c r="FSM22" s="23"/>
      <c r="FSN22" s="23"/>
      <c r="FSO22" s="23"/>
      <c r="FSP22" s="23"/>
      <c r="FSQ22" s="23"/>
      <c r="FSR22" s="23"/>
      <c r="FSS22" s="23"/>
      <c r="FST22" s="23"/>
      <c r="FSU22" s="23"/>
      <c r="FSV22" s="23"/>
      <c r="FSW22" s="23"/>
      <c r="FSX22" s="23"/>
      <c r="FSY22" s="23"/>
      <c r="FSZ22" s="23"/>
      <c r="FTA22" s="23"/>
      <c r="FTB22" s="23"/>
      <c r="FTC22" s="23"/>
      <c r="FTD22" s="23"/>
      <c r="FTE22" s="23"/>
      <c r="FTF22" s="23"/>
      <c r="FTG22" s="23"/>
      <c r="FTH22" s="23"/>
      <c r="FTI22" s="23"/>
      <c r="FTJ22" s="23"/>
      <c r="FTK22" s="23"/>
      <c r="FTL22" s="23"/>
      <c r="FTM22" s="23"/>
      <c r="FTN22" s="23"/>
      <c r="FTO22" s="23"/>
      <c r="FTP22" s="23"/>
      <c r="FTQ22" s="23"/>
      <c r="FTR22" s="23"/>
      <c r="FTS22" s="23"/>
      <c r="FTT22" s="23"/>
      <c r="FTU22" s="23"/>
      <c r="FTV22" s="23"/>
      <c r="FTW22" s="23"/>
      <c r="FTX22" s="23"/>
      <c r="FTY22" s="23"/>
      <c r="FTZ22" s="23"/>
      <c r="FUA22" s="23"/>
      <c r="FUB22" s="23"/>
      <c r="FUC22" s="23"/>
      <c r="FUD22" s="23"/>
      <c r="FUE22" s="23"/>
      <c r="FUF22" s="23"/>
      <c r="FUG22" s="23"/>
      <c r="FUH22" s="23"/>
      <c r="FUI22" s="23"/>
      <c r="FUJ22" s="23"/>
      <c r="FUK22" s="23"/>
      <c r="FUL22" s="23"/>
      <c r="FUM22" s="23"/>
      <c r="FUN22" s="23"/>
      <c r="FUO22" s="23"/>
      <c r="FUP22" s="23"/>
      <c r="FUQ22" s="23"/>
      <c r="FUR22" s="23"/>
      <c r="FUS22" s="23"/>
      <c r="FUT22" s="23"/>
      <c r="FUU22" s="23"/>
      <c r="FUV22" s="23"/>
      <c r="FUW22" s="23"/>
      <c r="FUX22" s="23"/>
      <c r="FUY22" s="23"/>
      <c r="FUZ22" s="23"/>
      <c r="FVA22" s="23"/>
      <c r="FVB22" s="23"/>
      <c r="FVC22" s="23"/>
      <c r="FVD22" s="23"/>
      <c r="FVE22" s="23"/>
      <c r="FVF22" s="23"/>
      <c r="FVG22" s="23"/>
      <c r="FVH22" s="23"/>
      <c r="FVI22" s="23"/>
      <c r="FVJ22" s="23"/>
      <c r="FVK22" s="23"/>
      <c r="FVL22" s="23"/>
      <c r="FVM22" s="23"/>
      <c r="FVN22" s="23"/>
      <c r="FVO22" s="23"/>
      <c r="FVP22" s="23"/>
      <c r="FVQ22" s="23"/>
      <c r="FVR22" s="23"/>
      <c r="FVS22" s="23"/>
      <c r="FVT22" s="23"/>
      <c r="FVU22" s="23"/>
      <c r="FVV22" s="23"/>
      <c r="FVW22" s="23"/>
      <c r="FVX22" s="23"/>
      <c r="FVY22" s="23"/>
      <c r="FVZ22" s="23"/>
      <c r="FWA22" s="23"/>
      <c r="FWB22" s="23"/>
      <c r="FWC22" s="23"/>
      <c r="FWD22" s="23"/>
      <c r="FWE22" s="23"/>
      <c r="FWF22" s="23"/>
      <c r="FWG22" s="23"/>
      <c r="FWH22" s="23"/>
      <c r="FWI22" s="23"/>
      <c r="FWJ22" s="23"/>
      <c r="FWK22" s="23"/>
      <c r="FWL22" s="23"/>
      <c r="FWM22" s="23"/>
      <c r="FWN22" s="23"/>
      <c r="FWO22" s="23"/>
      <c r="FWP22" s="23"/>
      <c r="FWQ22" s="23"/>
      <c r="FWR22" s="23"/>
      <c r="FWS22" s="23"/>
      <c r="FWT22" s="23"/>
      <c r="FWU22" s="23"/>
      <c r="FWV22" s="23"/>
      <c r="FWW22" s="23"/>
      <c r="FWX22" s="23"/>
      <c r="FWY22" s="23"/>
      <c r="FWZ22" s="23"/>
      <c r="FXA22" s="23"/>
      <c r="FXB22" s="23"/>
      <c r="FXC22" s="23"/>
      <c r="FXD22" s="23"/>
      <c r="FXE22" s="23"/>
      <c r="FXF22" s="23"/>
      <c r="FXG22" s="23"/>
      <c r="FXH22" s="23"/>
      <c r="FXI22" s="23"/>
      <c r="FXJ22" s="23"/>
      <c r="FXK22" s="23"/>
      <c r="FXL22" s="23"/>
      <c r="FXM22" s="23"/>
      <c r="FXN22" s="23"/>
      <c r="FXO22" s="23"/>
      <c r="FXP22" s="23"/>
      <c r="FXQ22" s="23"/>
      <c r="FXR22" s="23"/>
      <c r="FXS22" s="23"/>
      <c r="FXT22" s="23"/>
      <c r="FXU22" s="23"/>
      <c r="FXV22" s="23"/>
      <c r="FXW22" s="23"/>
      <c r="FXX22" s="23"/>
      <c r="FXY22" s="23"/>
      <c r="FXZ22" s="23"/>
      <c r="FYA22" s="23"/>
      <c r="FYB22" s="23"/>
      <c r="FYC22" s="23"/>
      <c r="FYD22" s="23"/>
      <c r="FYE22" s="23"/>
      <c r="FYF22" s="23"/>
      <c r="FYG22" s="23"/>
      <c r="FYH22" s="23"/>
      <c r="FYI22" s="23"/>
      <c r="FYJ22" s="23"/>
      <c r="FYK22" s="23"/>
      <c r="FYL22" s="23"/>
      <c r="FYM22" s="23"/>
      <c r="FYN22" s="23"/>
      <c r="FYO22" s="23"/>
      <c r="FYP22" s="23"/>
      <c r="FYQ22" s="23"/>
      <c r="FYR22" s="23"/>
      <c r="FYS22" s="23"/>
      <c r="FYT22" s="23"/>
      <c r="FYU22" s="23"/>
      <c r="FYV22" s="23"/>
      <c r="FYW22" s="23"/>
      <c r="FYX22" s="23"/>
      <c r="FYY22" s="23"/>
      <c r="FYZ22" s="23"/>
      <c r="FZA22" s="23"/>
      <c r="FZB22" s="23"/>
      <c r="FZC22" s="23"/>
      <c r="FZD22" s="23"/>
      <c r="FZE22" s="23"/>
      <c r="FZF22" s="23"/>
      <c r="FZG22" s="23"/>
      <c r="FZH22" s="23"/>
      <c r="FZI22" s="23"/>
      <c r="FZJ22" s="23"/>
      <c r="FZK22" s="23"/>
      <c r="FZL22" s="23"/>
      <c r="FZM22" s="23"/>
      <c r="FZN22" s="23"/>
      <c r="FZO22" s="23"/>
      <c r="FZP22" s="23"/>
      <c r="FZQ22" s="23"/>
      <c r="FZR22" s="23"/>
      <c r="FZS22" s="23"/>
      <c r="FZT22" s="23"/>
      <c r="FZU22" s="23"/>
      <c r="FZV22" s="23"/>
      <c r="FZW22" s="23"/>
      <c r="FZX22" s="23"/>
      <c r="FZY22" s="23"/>
      <c r="FZZ22" s="23"/>
      <c r="GAA22" s="23"/>
      <c r="GAB22" s="23"/>
      <c r="GAC22" s="23"/>
      <c r="GAD22" s="23"/>
      <c r="GAE22" s="23"/>
      <c r="GAF22" s="23"/>
      <c r="GAG22" s="23"/>
      <c r="GAH22" s="23"/>
      <c r="GAI22" s="23"/>
      <c r="GAJ22" s="23"/>
      <c r="GAK22" s="23"/>
      <c r="GAL22" s="23"/>
      <c r="GAM22" s="23"/>
      <c r="GAN22" s="23"/>
      <c r="GAO22" s="23"/>
      <c r="GAP22" s="23"/>
      <c r="GAQ22" s="23"/>
      <c r="GAR22" s="23"/>
      <c r="GAS22" s="23"/>
      <c r="GAT22" s="23"/>
      <c r="GAU22" s="23"/>
      <c r="GAV22" s="23"/>
      <c r="GAW22" s="23"/>
      <c r="GAX22" s="23"/>
      <c r="GAY22" s="23"/>
      <c r="GAZ22" s="23"/>
      <c r="GBA22" s="23"/>
      <c r="GBB22" s="23"/>
      <c r="GBC22" s="23"/>
      <c r="GBD22" s="23"/>
      <c r="GBE22" s="23"/>
      <c r="GBF22" s="23"/>
      <c r="GBG22" s="23"/>
      <c r="GBH22" s="23"/>
      <c r="GBI22" s="23"/>
      <c r="GBJ22" s="23"/>
      <c r="GBK22" s="23"/>
      <c r="GBL22" s="23"/>
      <c r="GBM22" s="23"/>
      <c r="GBN22" s="23"/>
      <c r="GBO22" s="23"/>
      <c r="GBP22" s="23"/>
      <c r="GBQ22" s="23"/>
      <c r="GBR22" s="23"/>
      <c r="GBS22" s="23"/>
      <c r="GBT22" s="23"/>
      <c r="GBU22" s="23"/>
      <c r="GBV22" s="23"/>
      <c r="GBW22" s="23"/>
      <c r="GBX22" s="23"/>
      <c r="GBY22" s="23"/>
      <c r="GBZ22" s="23"/>
      <c r="GCA22" s="23"/>
      <c r="GCB22" s="23"/>
      <c r="GCC22" s="23"/>
      <c r="GCD22" s="23"/>
      <c r="GCE22" s="23"/>
      <c r="GCF22" s="23"/>
      <c r="GCG22" s="23"/>
      <c r="GCH22" s="23"/>
      <c r="GCI22" s="23"/>
      <c r="GCJ22" s="23"/>
      <c r="GCK22" s="23"/>
      <c r="GCL22" s="23"/>
      <c r="GCM22" s="23"/>
      <c r="GCN22" s="23"/>
      <c r="GCO22" s="23"/>
      <c r="GCP22" s="23"/>
      <c r="GCQ22" s="23"/>
      <c r="GCR22" s="23"/>
      <c r="GCS22" s="23"/>
      <c r="GCT22" s="23"/>
      <c r="GCU22" s="23"/>
      <c r="GCV22" s="23"/>
      <c r="GCW22" s="23"/>
      <c r="GCX22" s="23"/>
      <c r="GCY22" s="23"/>
      <c r="GCZ22" s="23"/>
      <c r="GDA22" s="23"/>
      <c r="GDB22" s="23"/>
      <c r="GDC22" s="23"/>
      <c r="GDD22" s="23"/>
      <c r="GDE22" s="23"/>
      <c r="GDF22" s="23"/>
      <c r="GDG22" s="23"/>
      <c r="GDH22" s="23"/>
      <c r="GDI22" s="23"/>
      <c r="GDJ22" s="23"/>
      <c r="GDK22" s="23"/>
      <c r="GDL22" s="23"/>
      <c r="GDM22" s="23"/>
      <c r="GDN22" s="23"/>
      <c r="GDO22" s="23"/>
      <c r="GDP22" s="23"/>
      <c r="GDQ22" s="23"/>
      <c r="GDR22" s="23"/>
      <c r="GDS22" s="23"/>
      <c r="GDT22" s="23"/>
      <c r="GDU22" s="23"/>
      <c r="GDV22" s="23"/>
      <c r="GDW22" s="23"/>
      <c r="GDX22" s="23"/>
      <c r="GDY22" s="23"/>
      <c r="GDZ22" s="23"/>
      <c r="GEA22" s="23"/>
      <c r="GEB22" s="23"/>
      <c r="GEC22" s="23"/>
      <c r="GED22" s="23"/>
      <c r="GEE22" s="23"/>
      <c r="GEF22" s="23"/>
      <c r="GEG22" s="23"/>
      <c r="GEH22" s="23"/>
      <c r="GEI22" s="23"/>
      <c r="GEJ22" s="23"/>
      <c r="GEK22" s="23"/>
      <c r="GEL22" s="23"/>
      <c r="GEM22" s="23"/>
      <c r="GEN22" s="23"/>
      <c r="GEO22" s="23"/>
      <c r="GEP22" s="23"/>
      <c r="GEQ22" s="23"/>
      <c r="GER22" s="23"/>
      <c r="GES22" s="23"/>
      <c r="GET22" s="23"/>
      <c r="GEU22" s="23"/>
      <c r="GEV22" s="23"/>
      <c r="GEW22" s="23"/>
      <c r="GEX22" s="23"/>
      <c r="GEY22" s="23"/>
      <c r="GEZ22" s="23"/>
      <c r="GFA22" s="23"/>
      <c r="GFB22" s="23"/>
      <c r="GFC22" s="23"/>
      <c r="GFD22" s="23"/>
      <c r="GFE22" s="23"/>
      <c r="GFF22" s="23"/>
      <c r="GFG22" s="23"/>
      <c r="GFH22" s="23"/>
      <c r="GFI22" s="23"/>
      <c r="GFJ22" s="23"/>
      <c r="GFK22" s="23"/>
      <c r="GFL22" s="23"/>
      <c r="GFM22" s="23"/>
      <c r="GFN22" s="23"/>
      <c r="GFO22" s="23"/>
      <c r="GFP22" s="23"/>
      <c r="GFQ22" s="23"/>
      <c r="GFR22" s="23"/>
      <c r="GFS22" s="23"/>
      <c r="GFT22" s="23"/>
      <c r="GFU22" s="23"/>
      <c r="GFV22" s="23"/>
      <c r="GFW22" s="23"/>
      <c r="GFX22" s="23"/>
      <c r="GFY22" s="23"/>
      <c r="GFZ22" s="23"/>
      <c r="GGA22" s="23"/>
      <c r="GGB22" s="23"/>
      <c r="GGC22" s="23"/>
      <c r="GGD22" s="23"/>
      <c r="GGE22" s="23"/>
      <c r="GGF22" s="23"/>
      <c r="GGG22" s="23"/>
      <c r="GGH22" s="23"/>
      <c r="GGI22" s="23"/>
      <c r="GGJ22" s="23"/>
      <c r="GGK22" s="23"/>
      <c r="GGL22" s="23"/>
      <c r="GGM22" s="23"/>
      <c r="GGN22" s="23"/>
      <c r="GGO22" s="23"/>
      <c r="GGP22" s="23"/>
      <c r="GGQ22" s="23"/>
      <c r="GGR22" s="23"/>
      <c r="GGS22" s="23"/>
      <c r="GGT22" s="23"/>
      <c r="GGU22" s="23"/>
      <c r="GGV22" s="23"/>
      <c r="GGW22" s="23"/>
      <c r="GGX22" s="23"/>
      <c r="GGY22" s="23"/>
      <c r="GGZ22" s="23"/>
      <c r="GHA22" s="23"/>
      <c r="GHB22" s="23"/>
      <c r="GHC22" s="23"/>
      <c r="GHD22" s="23"/>
      <c r="GHE22" s="23"/>
      <c r="GHF22" s="23"/>
      <c r="GHG22" s="23"/>
      <c r="GHH22" s="23"/>
      <c r="GHI22" s="23"/>
      <c r="GHJ22" s="23"/>
      <c r="GHK22" s="23"/>
      <c r="GHL22" s="23"/>
      <c r="GHM22" s="23"/>
      <c r="GHN22" s="23"/>
      <c r="GHO22" s="23"/>
      <c r="GHP22" s="23"/>
      <c r="GHQ22" s="23"/>
      <c r="GHR22" s="23"/>
      <c r="GHS22" s="23"/>
      <c r="GHT22" s="23"/>
      <c r="GHU22" s="23"/>
      <c r="GHV22" s="23"/>
      <c r="GHW22" s="23"/>
      <c r="GHX22" s="23"/>
      <c r="GHY22" s="23"/>
      <c r="GHZ22" s="23"/>
      <c r="GIA22" s="23"/>
      <c r="GIB22" s="23"/>
      <c r="GIC22" s="23"/>
      <c r="GID22" s="23"/>
      <c r="GIE22" s="23"/>
      <c r="GIF22" s="23"/>
      <c r="GIG22" s="23"/>
      <c r="GIH22" s="23"/>
      <c r="GII22" s="23"/>
      <c r="GIJ22" s="23"/>
      <c r="GIK22" s="23"/>
      <c r="GIL22" s="23"/>
      <c r="GIM22" s="23"/>
      <c r="GIN22" s="23"/>
      <c r="GIO22" s="23"/>
      <c r="GIP22" s="23"/>
      <c r="GIQ22" s="23"/>
      <c r="GIR22" s="23"/>
      <c r="GIS22" s="23"/>
      <c r="GIT22" s="23"/>
      <c r="GIU22" s="23"/>
      <c r="GIV22" s="23"/>
      <c r="GIW22" s="23"/>
      <c r="GIX22" s="23"/>
      <c r="GIY22" s="23"/>
      <c r="GIZ22" s="23"/>
      <c r="GJA22" s="23"/>
      <c r="GJB22" s="23"/>
      <c r="GJC22" s="23"/>
      <c r="GJD22" s="23"/>
      <c r="GJE22" s="23"/>
      <c r="GJF22" s="23"/>
      <c r="GJG22" s="23"/>
      <c r="GJH22" s="23"/>
      <c r="GJI22" s="23"/>
      <c r="GJJ22" s="23"/>
      <c r="GJK22" s="23"/>
      <c r="GJL22" s="23"/>
      <c r="GJM22" s="23"/>
      <c r="GJN22" s="23"/>
      <c r="GJO22" s="23"/>
      <c r="GJP22" s="23"/>
      <c r="GJQ22" s="23"/>
      <c r="GJR22" s="23"/>
      <c r="GJS22" s="23"/>
      <c r="GJT22" s="23"/>
      <c r="GJU22" s="23"/>
      <c r="GJV22" s="23"/>
      <c r="GJW22" s="23"/>
      <c r="GJX22" s="23"/>
      <c r="GJY22" s="23"/>
      <c r="GJZ22" s="23"/>
      <c r="GKA22" s="23"/>
      <c r="GKB22" s="23"/>
      <c r="GKC22" s="23"/>
      <c r="GKD22" s="23"/>
      <c r="GKE22" s="23"/>
      <c r="GKF22" s="23"/>
      <c r="GKG22" s="23"/>
      <c r="GKH22" s="23"/>
      <c r="GKI22" s="23"/>
      <c r="GKJ22" s="23"/>
      <c r="GKK22" s="23"/>
      <c r="GKL22" s="23"/>
      <c r="GKM22" s="23"/>
      <c r="GKN22" s="23"/>
      <c r="GKO22" s="23"/>
      <c r="GKP22" s="23"/>
      <c r="GKQ22" s="23"/>
      <c r="GKR22" s="23"/>
      <c r="GKS22" s="23"/>
      <c r="GKT22" s="23"/>
      <c r="GKU22" s="23"/>
      <c r="GKV22" s="23"/>
      <c r="GKW22" s="23"/>
      <c r="GKX22" s="23"/>
      <c r="GKY22" s="23"/>
      <c r="GKZ22" s="23"/>
      <c r="GLA22" s="23"/>
      <c r="GLB22" s="23"/>
      <c r="GLC22" s="23"/>
      <c r="GLD22" s="23"/>
      <c r="GLE22" s="23"/>
      <c r="GLF22" s="23"/>
      <c r="GLG22" s="23"/>
      <c r="GLH22" s="23"/>
      <c r="GLI22" s="23"/>
      <c r="GLJ22" s="23"/>
      <c r="GLK22" s="23"/>
      <c r="GLL22" s="23"/>
      <c r="GLM22" s="23"/>
      <c r="GLN22" s="23"/>
      <c r="GLO22" s="23"/>
      <c r="GLP22" s="23"/>
      <c r="GLQ22" s="23"/>
      <c r="GLR22" s="23"/>
      <c r="GLS22" s="23"/>
      <c r="GLT22" s="23"/>
      <c r="GLU22" s="23"/>
      <c r="GLV22" s="23"/>
      <c r="GLW22" s="23"/>
      <c r="GLX22" s="23"/>
      <c r="GLY22" s="23"/>
      <c r="GLZ22" s="23"/>
      <c r="GMA22" s="23"/>
      <c r="GMB22" s="23"/>
      <c r="GMC22" s="23"/>
      <c r="GMD22" s="23"/>
      <c r="GME22" s="23"/>
      <c r="GMF22" s="23"/>
      <c r="GMG22" s="23"/>
      <c r="GMH22" s="23"/>
      <c r="GMI22" s="23"/>
      <c r="GMJ22" s="23"/>
      <c r="GMK22" s="23"/>
      <c r="GML22" s="23"/>
      <c r="GMM22" s="23"/>
      <c r="GMN22" s="23"/>
      <c r="GMO22" s="23"/>
      <c r="GMP22" s="23"/>
      <c r="GMQ22" s="23"/>
      <c r="GMR22" s="23"/>
      <c r="GMS22" s="23"/>
      <c r="GMT22" s="23"/>
      <c r="GMU22" s="23"/>
      <c r="GMV22" s="23"/>
      <c r="GMW22" s="23"/>
      <c r="GMX22" s="23"/>
      <c r="GMY22" s="23"/>
      <c r="GMZ22" s="23"/>
      <c r="GNA22" s="23"/>
      <c r="GNB22" s="23"/>
      <c r="GNC22" s="23"/>
      <c r="GND22" s="23"/>
      <c r="GNE22" s="23"/>
      <c r="GNF22" s="23"/>
      <c r="GNG22" s="23"/>
      <c r="GNH22" s="23"/>
      <c r="GNI22" s="23"/>
      <c r="GNJ22" s="23"/>
      <c r="GNK22" s="23"/>
      <c r="GNL22" s="23"/>
      <c r="GNM22" s="23"/>
      <c r="GNN22" s="23"/>
      <c r="GNO22" s="23"/>
      <c r="GNP22" s="23"/>
      <c r="GNQ22" s="23"/>
      <c r="GNR22" s="23"/>
      <c r="GNS22" s="23"/>
      <c r="GNT22" s="23"/>
      <c r="GNU22" s="23"/>
      <c r="GNV22" s="23"/>
      <c r="GNW22" s="23"/>
      <c r="GNX22" s="23"/>
      <c r="GNY22" s="23"/>
      <c r="GNZ22" s="23"/>
      <c r="GOA22" s="23"/>
      <c r="GOB22" s="23"/>
      <c r="GOC22" s="23"/>
      <c r="GOD22" s="23"/>
      <c r="GOE22" s="23"/>
      <c r="GOF22" s="23"/>
      <c r="GOG22" s="23"/>
      <c r="GOH22" s="23"/>
      <c r="GOI22" s="23"/>
      <c r="GOJ22" s="23"/>
      <c r="GOK22" s="23"/>
      <c r="GOL22" s="23"/>
      <c r="GOM22" s="23"/>
      <c r="GON22" s="23"/>
      <c r="GOO22" s="23"/>
      <c r="GOP22" s="23"/>
      <c r="GOQ22" s="23"/>
      <c r="GOR22" s="23"/>
      <c r="GOS22" s="23"/>
      <c r="GOT22" s="23"/>
      <c r="GOU22" s="23"/>
      <c r="GOV22" s="23"/>
      <c r="GOW22" s="23"/>
      <c r="GOX22" s="23"/>
      <c r="GOY22" s="23"/>
      <c r="GOZ22" s="23"/>
      <c r="GPA22" s="23"/>
      <c r="GPB22" s="23"/>
      <c r="GPC22" s="23"/>
      <c r="GPD22" s="23"/>
      <c r="GPE22" s="23"/>
      <c r="GPF22" s="23"/>
      <c r="GPG22" s="23"/>
      <c r="GPH22" s="23"/>
      <c r="GPI22" s="23"/>
      <c r="GPJ22" s="23"/>
      <c r="GPK22" s="23"/>
      <c r="GPL22" s="23"/>
      <c r="GPM22" s="23"/>
      <c r="GPN22" s="23"/>
      <c r="GPO22" s="23"/>
      <c r="GPP22" s="23"/>
      <c r="GPQ22" s="23"/>
      <c r="GPR22" s="23"/>
      <c r="GPS22" s="23"/>
      <c r="GPT22" s="23"/>
      <c r="GPU22" s="23"/>
      <c r="GPV22" s="23"/>
      <c r="GPW22" s="23"/>
      <c r="GPX22" s="23"/>
      <c r="GPY22" s="23"/>
      <c r="GPZ22" s="23"/>
      <c r="GQA22" s="23"/>
      <c r="GQB22" s="23"/>
      <c r="GQC22" s="23"/>
      <c r="GQD22" s="23"/>
      <c r="GQE22" s="23"/>
      <c r="GQF22" s="23"/>
      <c r="GQG22" s="23"/>
      <c r="GQH22" s="23"/>
      <c r="GQI22" s="23"/>
      <c r="GQJ22" s="23"/>
      <c r="GQK22" s="23"/>
      <c r="GQL22" s="23"/>
      <c r="GQM22" s="23"/>
      <c r="GQN22" s="23"/>
      <c r="GQO22" s="23"/>
      <c r="GQP22" s="23"/>
      <c r="GQQ22" s="23"/>
      <c r="GQR22" s="23"/>
      <c r="GQS22" s="23"/>
      <c r="GQT22" s="23"/>
      <c r="GQU22" s="23"/>
      <c r="GQV22" s="23"/>
      <c r="GQW22" s="23"/>
      <c r="GQX22" s="23"/>
      <c r="GQY22" s="23"/>
      <c r="GQZ22" s="23"/>
      <c r="GRA22" s="23"/>
      <c r="GRB22" s="23"/>
      <c r="GRC22" s="23"/>
      <c r="GRD22" s="23"/>
      <c r="GRE22" s="23"/>
      <c r="GRF22" s="23"/>
      <c r="GRG22" s="23"/>
      <c r="GRH22" s="23"/>
      <c r="GRI22" s="23"/>
      <c r="GRJ22" s="23"/>
      <c r="GRK22" s="23"/>
      <c r="GRL22" s="23"/>
      <c r="GRM22" s="23"/>
      <c r="GRN22" s="23"/>
      <c r="GRO22" s="23"/>
      <c r="GRP22" s="23"/>
      <c r="GRQ22" s="23"/>
      <c r="GRR22" s="23"/>
      <c r="GRS22" s="23"/>
      <c r="GRT22" s="23"/>
      <c r="GRU22" s="23"/>
      <c r="GRV22" s="23"/>
      <c r="GRW22" s="23"/>
      <c r="GRX22" s="23"/>
      <c r="GRY22" s="23"/>
      <c r="GRZ22" s="23"/>
      <c r="GSA22" s="23"/>
      <c r="GSB22" s="23"/>
      <c r="GSC22" s="23"/>
      <c r="GSD22" s="23"/>
      <c r="GSE22" s="23"/>
      <c r="GSF22" s="23"/>
      <c r="GSG22" s="23"/>
      <c r="GSH22" s="23"/>
      <c r="GSI22" s="23"/>
      <c r="GSJ22" s="23"/>
      <c r="GSK22" s="23"/>
      <c r="GSL22" s="23"/>
      <c r="GSM22" s="23"/>
      <c r="GSN22" s="23"/>
      <c r="GSO22" s="23"/>
      <c r="GSP22" s="23"/>
      <c r="GSQ22" s="23"/>
      <c r="GSR22" s="23"/>
      <c r="GSS22" s="23"/>
      <c r="GST22" s="23"/>
      <c r="GSU22" s="23"/>
      <c r="GSV22" s="23"/>
      <c r="GSW22" s="23"/>
      <c r="GSX22" s="23"/>
      <c r="GSY22" s="23"/>
      <c r="GSZ22" s="23"/>
      <c r="GTA22" s="23"/>
      <c r="GTB22" s="23"/>
      <c r="GTC22" s="23"/>
      <c r="GTD22" s="23"/>
      <c r="GTE22" s="23"/>
      <c r="GTF22" s="23"/>
      <c r="GTG22" s="23"/>
      <c r="GTH22" s="23"/>
      <c r="GTI22" s="23"/>
      <c r="GTJ22" s="23"/>
      <c r="GTK22" s="23"/>
      <c r="GTL22" s="23"/>
      <c r="GTM22" s="23"/>
      <c r="GTN22" s="23"/>
      <c r="GTO22" s="23"/>
      <c r="GTP22" s="23"/>
      <c r="GTQ22" s="23"/>
      <c r="GTR22" s="23"/>
      <c r="GTS22" s="23"/>
      <c r="GTT22" s="23"/>
      <c r="GTU22" s="23"/>
      <c r="GTV22" s="23"/>
      <c r="GTW22" s="23"/>
      <c r="GTX22" s="23"/>
      <c r="GTY22" s="23"/>
      <c r="GTZ22" s="23"/>
      <c r="GUA22" s="23"/>
      <c r="GUB22" s="23"/>
      <c r="GUC22" s="23"/>
      <c r="GUD22" s="23"/>
      <c r="GUE22" s="23"/>
      <c r="GUF22" s="23"/>
      <c r="GUG22" s="23"/>
      <c r="GUH22" s="23"/>
      <c r="GUI22" s="23"/>
      <c r="GUJ22" s="23"/>
      <c r="GUK22" s="23"/>
      <c r="GUL22" s="23"/>
      <c r="GUM22" s="23"/>
      <c r="GUN22" s="23"/>
      <c r="GUO22" s="23"/>
      <c r="GUP22" s="23"/>
      <c r="GUQ22" s="23"/>
      <c r="GUR22" s="23"/>
      <c r="GUS22" s="23"/>
      <c r="GUT22" s="23"/>
      <c r="GUU22" s="23"/>
      <c r="GUV22" s="23"/>
      <c r="GUW22" s="23"/>
      <c r="GUX22" s="23"/>
      <c r="GUY22" s="23"/>
      <c r="GUZ22" s="23"/>
      <c r="GVA22" s="23"/>
      <c r="GVB22" s="23"/>
      <c r="GVC22" s="23"/>
      <c r="GVD22" s="23"/>
      <c r="GVE22" s="23"/>
      <c r="GVF22" s="23"/>
      <c r="GVG22" s="23"/>
      <c r="GVH22" s="23"/>
      <c r="GVI22" s="23"/>
      <c r="GVJ22" s="23"/>
      <c r="GVK22" s="23"/>
      <c r="GVL22" s="23"/>
      <c r="GVM22" s="23"/>
      <c r="GVN22" s="23"/>
      <c r="GVO22" s="23"/>
      <c r="GVP22" s="23"/>
      <c r="GVQ22" s="23"/>
      <c r="GVR22" s="23"/>
      <c r="GVS22" s="23"/>
      <c r="GVT22" s="23"/>
      <c r="GVU22" s="23"/>
      <c r="GVV22" s="23"/>
      <c r="GVW22" s="23"/>
      <c r="GVX22" s="23"/>
      <c r="GVY22" s="23"/>
      <c r="GVZ22" s="23"/>
      <c r="GWA22" s="23"/>
      <c r="GWB22" s="23"/>
      <c r="GWC22" s="23"/>
      <c r="GWD22" s="23"/>
      <c r="GWE22" s="23"/>
      <c r="GWF22" s="23"/>
      <c r="GWG22" s="23"/>
      <c r="GWH22" s="23"/>
      <c r="GWI22" s="23"/>
      <c r="GWJ22" s="23"/>
      <c r="GWK22" s="23"/>
      <c r="GWL22" s="23"/>
      <c r="GWM22" s="23"/>
      <c r="GWN22" s="23"/>
      <c r="GWO22" s="23"/>
      <c r="GWP22" s="23"/>
      <c r="GWQ22" s="23"/>
      <c r="GWR22" s="23"/>
      <c r="GWS22" s="23"/>
      <c r="GWT22" s="23"/>
      <c r="GWU22" s="23"/>
      <c r="GWV22" s="23"/>
      <c r="GWW22" s="23"/>
      <c r="GWX22" s="23"/>
      <c r="GWY22" s="23"/>
      <c r="GWZ22" s="23"/>
      <c r="GXA22" s="23"/>
      <c r="GXB22" s="23"/>
      <c r="GXC22" s="23"/>
      <c r="GXD22" s="23"/>
      <c r="GXE22" s="23"/>
      <c r="GXF22" s="23"/>
      <c r="GXG22" s="23"/>
      <c r="GXH22" s="23"/>
      <c r="GXI22" s="23"/>
      <c r="GXJ22" s="23"/>
      <c r="GXK22" s="23"/>
      <c r="GXL22" s="23"/>
      <c r="GXM22" s="23"/>
      <c r="GXN22" s="23"/>
      <c r="GXO22" s="23"/>
      <c r="GXP22" s="23"/>
      <c r="GXQ22" s="23"/>
      <c r="GXR22" s="23"/>
      <c r="GXS22" s="23"/>
      <c r="GXT22" s="23"/>
      <c r="GXU22" s="23"/>
      <c r="GXV22" s="23"/>
      <c r="GXW22" s="23"/>
      <c r="GXX22" s="23"/>
      <c r="GXY22" s="23"/>
      <c r="GXZ22" s="23"/>
      <c r="GYA22" s="23"/>
      <c r="GYB22" s="23"/>
      <c r="GYC22" s="23"/>
      <c r="GYD22" s="23"/>
      <c r="GYE22" s="23"/>
      <c r="GYF22" s="23"/>
      <c r="GYG22" s="23"/>
      <c r="GYH22" s="23"/>
      <c r="GYI22" s="23"/>
      <c r="GYJ22" s="23"/>
      <c r="GYK22" s="23"/>
      <c r="GYL22" s="23"/>
      <c r="GYM22" s="23"/>
      <c r="GYN22" s="23"/>
      <c r="GYO22" s="23"/>
      <c r="GYP22" s="23"/>
      <c r="GYQ22" s="23"/>
      <c r="GYR22" s="23"/>
      <c r="GYS22" s="23"/>
      <c r="GYT22" s="23"/>
      <c r="GYU22" s="23"/>
      <c r="GYV22" s="23"/>
      <c r="GYW22" s="23"/>
      <c r="GYX22" s="23"/>
      <c r="GYY22" s="23"/>
      <c r="GYZ22" s="23"/>
      <c r="GZA22" s="23"/>
      <c r="GZB22" s="23"/>
      <c r="GZC22" s="23"/>
      <c r="GZD22" s="23"/>
      <c r="GZE22" s="23"/>
      <c r="GZF22" s="23"/>
      <c r="GZG22" s="23"/>
      <c r="GZH22" s="23"/>
      <c r="GZI22" s="23"/>
      <c r="GZJ22" s="23"/>
      <c r="GZK22" s="23"/>
      <c r="GZL22" s="23"/>
      <c r="GZM22" s="23"/>
      <c r="GZN22" s="23"/>
      <c r="GZO22" s="23"/>
      <c r="GZP22" s="23"/>
      <c r="GZQ22" s="23"/>
      <c r="GZR22" s="23"/>
      <c r="GZS22" s="23"/>
      <c r="GZT22" s="23"/>
      <c r="GZU22" s="23"/>
      <c r="GZV22" s="23"/>
      <c r="GZW22" s="23"/>
      <c r="GZX22" s="23"/>
      <c r="GZY22" s="23"/>
      <c r="GZZ22" s="23"/>
      <c r="HAA22" s="23"/>
      <c r="HAB22" s="23"/>
      <c r="HAC22" s="23"/>
      <c r="HAD22" s="23"/>
      <c r="HAE22" s="23"/>
      <c r="HAF22" s="23"/>
      <c r="HAG22" s="23"/>
      <c r="HAH22" s="23"/>
      <c r="HAI22" s="23"/>
      <c r="HAJ22" s="23"/>
      <c r="HAK22" s="23"/>
      <c r="HAL22" s="23"/>
      <c r="HAM22" s="23"/>
      <c r="HAN22" s="23"/>
      <c r="HAO22" s="23"/>
      <c r="HAP22" s="23"/>
      <c r="HAQ22" s="23"/>
      <c r="HAR22" s="23"/>
      <c r="HAS22" s="23"/>
      <c r="HAT22" s="23"/>
      <c r="HAU22" s="23"/>
      <c r="HAV22" s="23"/>
      <c r="HAW22" s="23"/>
      <c r="HAX22" s="23"/>
      <c r="HAY22" s="23"/>
      <c r="HAZ22" s="23"/>
      <c r="HBA22" s="23"/>
      <c r="HBB22" s="23"/>
      <c r="HBC22" s="23"/>
      <c r="HBD22" s="23"/>
      <c r="HBE22" s="23"/>
      <c r="HBF22" s="23"/>
      <c r="HBG22" s="23"/>
      <c r="HBH22" s="23"/>
      <c r="HBI22" s="23"/>
      <c r="HBJ22" s="23"/>
      <c r="HBK22" s="23"/>
      <c r="HBL22" s="23"/>
      <c r="HBM22" s="23"/>
      <c r="HBN22" s="23"/>
      <c r="HBO22" s="23"/>
      <c r="HBP22" s="23"/>
      <c r="HBQ22" s="23"/>
      <c r="HBR22" s="23"/>
      <c r="HBS22" s="23"/>
      <c r="HBT22" s="23"/>
      <c r="HBU22" s="23"/>
      <c r="HBV22" s="23"/>
      <c r="HBW22" s="23"/>
      <c r="HBX22" s="23"/>
      <c r="HBY22" s="23"/>
      <c r="HBZ22" s="23"/>
      <c r="HCA22" s="23"/>
      <c r="HCB22" s="23"/>
      <c r="HCC22" s="23"/>
      <c r="HCD22" s="23"/>
      <c r="HCE22" s="23"/>
      <c r="HCF22" s="23"/>
      <c r="HCG22" s="23"/>
      <c r="HCH22" s="23"/>
      <c r="HCI22" s="23"/>
      <c r="HCJ22" s="23"/>
      <c r="HCK22" s="23"/>
      <c r="HCL22" s="23"/>
      <c r="HCM22" s="23"/>
      <c r="HCN22" s="23"/>
      <c r="HCO22" s="23"/>
      <c r="HCP22" s="23"/>
      <c r="HCQ22" s="23"/>
      <c r="HCR22" s="23"/>
      <c r="HCS22" s="23"/>
      <c r="HCT22" s="23"/>
      <c r="HCU22" s="23"/>
      <c r="HCV22" s="23"/>
      <c r="HCW22" s="23"/>
      <c r="HCX22" s="23"/>
      <c r="HCY22" s="23"/>
      <c r="HCZ22" s="23"/>
      <c r="HDA22" s="23"/>
      <c r="HDB22" s="23"/>
      <c r="HDC22" s="23"/>
      <c r="HDD22" s="23"/>
      <c r="HDE22" s="23"/>
      <c r="HDF22" s="23"/>
      <c r="HDG22" s="23"/>
      <c r="HDH22" s="23"/>
      <c r="HDI22" s="23"/>
      <c r="HDJ22" s="23"/>
      <c r="HDK22" s="23"/>
      <c r="HDL22" s="23"/>
      <c r="HDM22" s="23"/>
      <c r="HDN22" s="23"/>
      <c r="HDO22" s="23"/>
      <c r="HDP22" s="23"/>
      <c r="HDQ22" s="23"/>
      <c r="HDR22" s="23"/>
      <c r="HDS22" s="23"/>
      <c r="HDT22" s="23"/>
      <c r="HDU22" s="23"/>
      <c r="HDV22" s="23"/>
      <c r="HDW22" s="23"/>
      <c r="HDX22" s="23"/>
      <c r="HDY22" s="23"/>
      <c r="HDZ22" s="23"/>
      <c r="HEA22" s="23"/>
      <c r="HEB22" s="23"/>
      <c r="HEC22" s="23"/>
      <c r="HED22" s="23"/>
      <c r="HEE22" s="23"/>
      <c r="HEF22" s="23"/>
      <c r="HEG22" s="23"/>
      <c r="HEH22" s="23"/>
      <c r="HEI22" s="23"/>
      <c r="HEJ22" s="23"/>
      <c r="HEK22" s="23"/>
      <c r="HEL22" s="23"/>
      <c r="HEM22" s="23"/>
      <c r="HEN22" s="23"/>
      <c r="HEO22" s="23"/>
      <c r="HEP22" s="23"/>
      <c r="HEQ22" s="23"/>
      <c r="HER22" s="23"/>
      <c r="HES22" s="23"/>
      <c r="HET22" s="23"/>
      <c r="HEU22" s="23"/>
      <c r="HEV22" s="23"/>
      <c r="HEW22" s="23"/>
      <c r="HEX22" s="23"/>
      <c r="HEY22" s="23"/>
      <c r="HEZ22" s="23"/>
      <c r="HFA22" s="23"/>
      <c r="HFB22" s="23"/>
      <c r="HFC22" s="23"/>
      <c r="HFD22" s="23"/>
      <c r="HFE22" s="23"/>
      <c r="HFF22" s="23"/>
      <c r="HFG22" s="23"/>
      <c r="HFH22" s="23"/>
      <c r="HFI22" s="23"/>
      <c r="HFJ22" s="23"/>
      <c r="HFK22" s="23"/>
      <c r="HFL22" s="23"/>
      <c r="HFM22" s="23"/>
      <c r="HFN22" s="23"/>
      <c r="HFO22" s="23"/>
      <c r="HFP22" s="23"/>
      <c r="HFQ22" s="23"/>
      <c r="HFR22" s="23"/>
      <c r="HFS22" s="23"/>
      <c r="HFT22" s="23"/>
      <c r="HFU22" s="23"/>
      <c r="HFV22" s="23"/>
      <c r="HFW22" s="23"/>
      <c r="HFX22" s="23"/>
      <c r="HFY22" s="23"/>
      <c r="HFZ22" s="23"/>
      <c r="HGA22" s="23"/>
      <c r="HGB22" s="23"/>
      <c r="HGC22" s="23"/>
      <c r="HGD22" s="23"/>
      <c r="HGE22" s="23"/>
      <c r="HGF22" s="23"/>
      <c r="HGG22" s="23"/>
      <c r="HGH22" s="23"/>
      <c r="HGI22" s="23"/>
      <c r="HGJ22" s="23"/>
      <c r="HGK22" s="23"/>
      <c r="HGL22" s="23"/>
      <c r="HGM22" s="23"/>
      <c r="HGN22" s="23"/>
      <c r="HGO22" s="23"/>
      <c r="HGP22" s="23"/>
      <c r="HGQ22" s="23"/>
      <c r="HGR22" s="23"/>
      <c r="HGS22" s="23"/>
      <c r="HGT22" s="23"/>
      <c r="HGU22" s="23"/>
      <c r="HGV22" s="23"/>
      <c r="HGW22" s="23"/>
      <c r="HGX22" s="23"/>
      <c r="HGY22" s="23"/>
      <c r="HGZ22" s="23"/>
      <c r="HHA22" s="23"/>
      <c r="HHB22" s="23"/>
      <c r="HHC22" s="23"/>
      <c r="HHD22" s="23"/>
      <c r="HHE22" s="23"/>
      <c r="HHF22" s="23"/>
      <c r="HHG22" s="23"/>
      <c r="HHH22" s="23"/>
      <c r="HHI22" s="23"/>
      <c r="HHJ22" s="23"/>
      <c r="HHK22" s="23"/>
      <c r="HHL22" s="23"/>
      <c r="HHM22" s="23"/>
      <c r="HHN22" s="23"/>
      <c r="HHO22" s="23"/>
      <c r="HHP22" s="23"/>
      <c r="HHQ22" s="23"/>
      <c r="HHR22" s="23"/>
      <c r="HHS22" s="23"/>
      <c r="HHT22" s="23"/>
      <c r="HHU22" s="23"/>
      <c r="HHV22" s="23"/>
      <c r="HHW22" s="23"/>
      <c r="HHX22" s="23"/>
      <c r="HHY22" s="23"/>
      <c r="HHZ22" s="23"/>
      <c r="HIA22" s="23"/>
      <c r="HIB22" s="23"/>
      <c r="HIC22" s="23"/>
      <c r="HID22" s="23"/>
      <c r="HIE22" s="23"/>
      <c r="HIF22" s="23"/>
      <c r="HIG22" s="23"/>
      <c r="HIH22" s="23"/>
      <c r="HII22" s="23"/>
      <c r="HIJ22" s="23"/>
      <c r="HIK22" s="23"/>
      <c r="HIL22" s="23"/>
      <c r="HIM22" s="23"/>
      <c r="HIN22" s="23"/>
      <c r="HIO22" s="23"/>
      <c r="HIP22" s="23"/>
      <c r="HIQ22" s="23"/>
      <c r="HIR22" s="23"/>
      <c r="HIS22" s="23"/>
      <c r="HIT22" s="23"/>
      <c r="HIU22" s="23"/>
      <c r="HIV22" s="23"/>
      <c r="HIW22" s="23"/>
      <c r="HIX22" s="23"/>
      <c r="HIY22" s="23"/>
      <c r="HIZ22" s="23"/>
      <c r="HJA22" s="23"/>
      <c r="HJB22" s="23"/>
      <c r="HJC22" s="23"/>
      <c r="HJD22" s="23"/>
      <c r="HJE22" s="23"/>
      <c r="HJF22" s="23"/>
      <c r="HJG22" s="23"/>
      <c r="HJH22" s="23"/>
      <c r="HJI22" s="23"/>
      <c r="HJJ22" s="23"/>
      <c r="HJK22" s="23"/>
      <c r="HJL22" s="23"/>
      <c r="HJM22" s="23"/>
      <c r="HJN22" s="23"/>
      <c r="HJO22" s="23"/>
      <c r="HJP22" s="23"/>
      <c r="HJQ22" s="23"/>
      <c r="HJR22" s="23"/>
      <c r="HJS22" s="23"/>
      <c r="HJT22" s="23"/>
      <c r="HJU22" s="23"/>
      <c r="HJV22" s="23"/>
      <c r="HJW22" s="23"/>
      <c r="HJX22" s="23"/>
      <c r="HJY22" s="23"/>
      <c r="HJZ22" s="23"/>
      <c r="HKA22" s="23"/>
      <c r="HKB22" s="23"/>
      <c r="HKC22" s="23"/>
      <c r="HKD22" s="23"/>
      <c r="HKE22" s="23"/>
      <c r="HKF22" s="23"/>
      <c r="HKG22" s="23"/>
      <c r="HKH22" s="23"/>
      <c r="HKI22" s="23"/>
      <c r="HKJ22" s="23"/>
      <c r="HKK22" s="23"/>
      <c r="HKL22" s="23"/>
      <c r="HKM22" s="23"/>
      <c r="HKN22" s="23"/>
      <c r="HKO22" s="23"/>
      <c r="HKP22" s="23"/>
      <c r="HKQ22" s="23"/>
      <c r="HKR22" s="23"/>
      <c r="HKS22" s="23"/>
      <c r="HKT22" s="23"/>
      <c r="HKU22" s="23"/>
      <c r="HKV22" s="23"/>
      <c r="HKW22" s="23"/>
      <c r="HKX22" s="23"/>
      <c r="HKY22" s="23"/>
      <c r="HKZ22" s="23"/>
      <c r="HLA22" s="23"/>
      <c r="HLB22" s="23"/>
      <c r="HLC22" s="23"/>
      <c r="HLD22" s="23"/>
      <c r="HLE22" s="23"/>
      <c r="HLF22" s="23"/>
      <c r="HLG22" s="23"/>
      <c r="HLH22" s="23"/>
      <c r="HLI22" s="23"/>
      <c r="HLJ22" s="23"/>
      <c r="HLK22" s="23"/>
      <c r="HLL22" s="23"/>
      <c r="HLM22" s="23"/>
      <c r="HLN22" s="23"/>
      <c r="HLO22" s="23"/>
      <c r="HLP22" s="23"/>
      <c r="HLQ22" s="23"/>
      <c r="HLR22" s="23"/>
      <c r="HLS22" s="23"/>
      <c r="HLT22" s="23"/>
      <c r="HLU22" s="23"/>
      <c r="HLV22" s="23"/>
      <c r="HLW22" s="23"/>
      <c r="HLX22" s="23"/>
      <c r="HLY22" s="23"/>
      <c r="HLZ22" s="23"/>
      <c r="HMA22" s="23"/>
      <c r="HMB22" s="23"/>
      <c r="HMC22" s="23"/>
      <c r="HMD22" s="23"/>
      <c r="HME22" s="23"/>
      <c r="HMF22" s="23"/>
      <c r="HMG22" s="23"/>
      <c r="HMH22" s="23"/>
      <c r="HMI22" s="23"/>
      <c r="HMJ22" s="23"/>
      <c r="HMK22" s="23"/>
      <c r="HML22" s="23"/>
      <c r="HMM22" s="23"/>
      <c r="HMN22" s="23"/>
      <c r="HMO22" s="23"/>
      <c r="HMP22" s="23"/>
      <c r="HMQ22" s="23"/>
      <c r="HMR22" s="23"/>
      <c r="HMS22" s="23"/>
      <c r="HMT22" s="23"/>
      <c r="HMU22" s="23"/>
      <c r="HMV22" s="23"/>
      <c r="HMW22" s="23"/>
      <c r="HMX22" s="23"/>
      <c r="HMY22" s="23"/>
      <c r="HMZ22" s="23"/>
      <c r="HNA22" s="23"/>
      <c r="HNB22" s="23"/>
      <c r="HNC22" s="23"/>
      <c r="HND22" s="23"/>
      <c r="HNE22" s="23"/>
      <c r="HNF22" s="23"/>
      <c r="HNG22" s="23"/>
      <c r="HNH22" s="23"/>
      <c r="HNI22" s="23"/>
      <c r="HNJ22" s="23"/>
      <c r="HNK22" s="23"/>
      <c r="HNL22" s="23"/>
      <c r="HNM22" s="23"/>
      <c r="HNN22" s="23"/>
      <c r="HNO22" s="23"/>
      <c r="HNP22" s="23"/>
      <c r="HNQ22" s="23"/>
      <c r="HNR22" s="23"/>
      <c r="HNS22" s="23"/>
      <c r="HNT22" s="23"/>
      <c r="HNU22" s="23"/>
      <c r="HNV22" s="23"/>
      <c r="HNW22" s="23"/>
      <c r="HNX22" s="23"/>
      <c r="HNY22" s="23"/>
      <c r="HNZ22" s="23"/>
      <c r="HOA22" s="23"/>
      <c r="HOB22" s="23"/>
      <c r="HOC22" s="23"/>
      <c r="HOD22" s="23"/>
      <c r="HOE22" s="23"/>
      <c r="HOF22" s="23"/>
      <c r="HOG22" s="23"/>
      <c r="HOH22" s="23"/>
      <c r="HOI22" s="23"/>
      <c r="HOJ22" s="23"/>
      <c r="HOK22" s="23"/>
      <c r="HOL22" s="23"/>
      <c r="HOM22" s="23"/>
      <c r="HON22" s="23"/>
      <c r="HOO22" s="23"/>
      <c r="HOP22" s="23"/>
      <c r="HOQ22" s="23"/>
      <c r="HOR22" s="23"/>
      <c r="HOS22" s="23"/>
      <c r="HOT22" s="23"/>
      <c r="HOU22" s="23"/>
      <c r="HOV22" s="23"/>
      <c r="HOW22" s="23"/>
      <c r="HOX22" s="23"/>
      <c r="HOY22" s="23"/>
      <c r="HOZ22" s="23"/>
      <c r="HPA22" s="23"/>
      <c r="HPB22" s="23"/>
      <c r="HPC22" s="23"/>
      <c r="HPD22" s="23"/>
      <c r="HPE22" s="23"/>
      <c r="HPF22" s="23"/>
      <c r="HPG22" s="23"/>
      <c r="HPH22" s="23"/>
      <c r="HPI22" s="23"/>
      <c r="HPJ22" s="23"/>
      <c r="HPK22" s="23"/>
      <c r="HPL22" s="23"/>
      <c r="HPM22" s="23"/>
      <c r="HPN22" s="23"/>
      <c r="HPO22" s="23"/>
      <c r="HPP22" s="23"/>
      <c r="HPQ22" s="23"/>
      <c r="HPR22" s="23"/>
      <c r="HPS22" s="23"/>
      <c r="HPT22" s="23"/>
      <c r="HPU22" s="23"/>
      <c r="HPV22" s="23"/>
      <c r="HPW22" s="23"/>
      <c r="HPX22" s="23"/>
      <c r="HPY22" s="23"/>
      <c r="HPZ22" s="23"/>
      <c r="HQA22" s="23"/>
      <c r="HQB22" s="23"/>
      <c r="HQC22" s="23"/>
      <c r="HQD22" s="23"/>
      <c r="HQE22" s="23"/>
      <c r="HQF22" s="23"/>
      <c r="HQG22" s="23"/>
      <c r="HQH22" s="23"/>
      <c r="HQI22" s="23"/>
      <c r="HQJ22" s="23"/>
      <c r="HQK22" s="23"/>
      <c r="HQL22" s="23"/>
      <c r="HQM22" s="23"/>
      <c r="HQN22" s="23"/>
      <c r="HQO22" s="23"/>
      <c r="HQP22" s="23"/>
      <c r="HQQ22" s="23"/>
      <c r="HQR22" s="23"/>
      <c r="HQS22" s="23"/>
      <c r="HQT22" s="23"/>
      <c r="HQU22" s="23"/>
      <c r="HQV22" s="23"/>
      <c r="HQW22" s="23"/>
      <c r="HQX22" s="23"/>
      <c r="HQY22" s="23"/>
      <c r="HQZ22" s="23"/>
      <c r="HRA22" s="23"/>
      <c r="HRB22" s="23"/>
      <c r="HRC22" s="23"/>
      <c r="HRD22" s="23"/>
      <c r="HRE22" s="23"/>
      <c r="HRF22" s="23"/>
      <c r="HRG22" s="23"/>
      <c r="HRH22" s="23"/>
      <c r="HRI22" s="23"/>
      <c r="HRJ22" s="23"/>
      <c r="HRK22" s="23"/>
      <c r="HRL22" s="23"/>
      <c r="HRM22" s="23"/>
      <c r="HRN22" s="23"/>
      <c r="HRO22" s="23"/>
      <c r="HRP22" s="23"/>
      <c r="HRQ22" s="23"/>
      <c r="HRR22" s="23"/>
      <c r="HRS22" s="23"/>
      <c r="HRT22" s="23"/>
      <c r="HRU22" s="23"/>
      <c r="HRV22" s="23"/>
      <c r="HRW22" s="23"/>
      <c r="HRX22" s="23"/>
      <c r="HRY22" s="23"/>
      <c r="HRZ22" s="23"/>
      <c r="HSA22" s="23"/>
      <c r="HSB22" s="23"/>
      <c r="HSC22" s="23"/>
      <c r="HSD22" s="23"/>
      <c r="HSE22" s="23"/>
      <c r="HSF22" s="23"/>
      <c r="HSG22" s="23"/>
      <c r="HSH22" s="23"/>
      <c r="HSI22" s="23"/>
      <c r="HSJ22" s="23"/>
      <c r="HSK22" s="23"/>
      <c r="HSL22" s="23"/>
      <c r="HSM22" s="23"/>
      <c r="HSN22" s="23"/>
      <c r="HSO22" s="23"/>
      <c r="HSP22" s="23"/>
      <c r="HSQ22" s="23"/>
      <c r="HSR22" s="23"/>
      <c r="HSS22" s="23"/>
      <c r="HST22" s="23"/>
      <c r="HSU22" s="23"/>
      <c r="HSV22" s="23"/>
      <c r="HSW22" s="23"/>
      <c r="HSX22" s="23"/>
      <c r="HSY22" s="23"/>
      <c r="HSZ22" s="23"/>
      <c r="HTA22" s="23"/>
      <c r="HTB22" s="23"/>
      <c r="HTC22" s="23"/>
      <c r="HTD22" s="23"/>
      <c r="HTE22" s="23"/>
      <c r="HTF22" s="23"/>
      <c r="HTG22" s="23"/>
      <c r="HTH22" s="23"/>
      <c r="HTI22" s="23"/>
      <c r="HTJ22" s="23"/>
      <c r="HTK22" s="23"/>
      <c r="HTL22" s="23"/>
      <c r="HTM22" s="23"/>
      <c r="HTN22" s="23"/>
      <c r="HTO22" s="23"/>
      <c r="HTP22" s="23"/>
      <c r="HTQ22" s="23"/>
      <c r="HTR22" s="23"/>
      <c r="HTS22" s="23"/>
      <c r="HTT22" s="23"/>
      <c r="HTU22" s="23"/>
      <c r="HTV22" s="23"/>
      <c r="HTW22" s="23"/>
      <c r="HTX22" s="23"/>
      <c r="HTY22" s="23"/>
      <c r="HTZ22" s="23"/>
      <c r="HUA22" s="23"/>
      <c r="HUB22" s="23"/>
      <c r="HUC22" s="23"/>
      <c r="HUD22" s="23"/>
      <c r="HUE22" s="23"/>
      <c r="HUF22" s="23"/>
      <c r="HUG22" s="23"/>
      <c r="HUH22" s="23"/>
      <c r="HUI22" s="23"/>
      <c r="HUJ22" s="23"/>
      <c r="HUK22" s="23"/>
      <c r="HUL22" s="23"/>
      <c r="HUM22" s="23"/>
      <c r="HUN22" s="23"/>
      <c r="HUO22" s="23"/>
      <c r="HUP22" s="23"/>
      <c r="HUQ22" s="23"/>
      <c r="HUR22" s="23"/>
      <c r="HUS22" s="23"/>
      <c r="HUT22" s="23"/>
      <c r="HUU22" s="23"/>
      <c r="HUV22" s="23"/>
      <c r="HUW22" s="23"/>
      <c r="HUX22" s="23"/>
      <c r="HUY22" s="23"/>
      <c r="HUZ22" s="23"/>
      <c r="HVA22" s="23"/>
      <c r="HVB22" s="23"/>
      <c r="HVC22" s="23"/>
      <c r="HVD22" s="23"/>
      <c r="HVE22" s="23"/>
      <c r="HVF22" s="23"/>
      <c r="HVG22" s="23"/>
      <c r="HVH22" s="23"/>
      <c r="HVI22" s="23"/>
      <c r="HVJ22" s="23"/>
      <c r="HVK22" s="23"/>
      <c r="HVL22" s="23"/>
      <c r="HVM22" s="23"/>
      <c r="HVN22" s="23"/>
      <c r="HVO22" s="23"/>
      <c r="HVP22" s="23"/>
      <c r="HVQ22" s="23"/>
      <c r="HVR22" s="23"/>
      <c r="HVS22" s="23"/>
      <c r="HVT22" s="23"/>
      <c r="HVU22" s="23"/>
      <c r="HVV22" s="23"/>
      <c r="HVW22" s="23"/>
      <c r="HVX22" s="23"/>
      <c r="HVY22" s="23"/>
      <c r="HVZ22" s="23"/>
      <c r="HWA22" s="23"/>
      <c r="HWB22" s="23"/>
      <c r="HWC22" s="23"/>
      <c r="HWD22" s="23"/>
      <c r="HWE22" s="23"/>
      <c r="HWF22" s="23"/>
      <c r="HWG22" s="23"/>
      <c r="HWH22" s="23"/>
      <c r="HWI22" s="23"/>
      <c r="HWJ22" s="23"/>
      <c r="HWK22" s="23"/>
      <c r="HWL22" s="23"/>
      <c r="HWM22" s="23"/>
      <c r="HWN22" s="23"/>
      <c r="HWO22" s="23"/>
      <c r="HWP22" s="23"/>
      <c r="HWQ22" s="23"/>
      <c r="HWR22" s="23"/>
      <c r="HWS22" s="23"/>
      <c r="HWT22" s="23"/>
      <c r="HWU22" s="23"/>
      <c r="HWV22" s="23"/>
      <c r="HWW22" s="23"/>
      <c r="HWX22" s="23"/>
      <c r="HWY22" s="23"/>
      <c r="HWZ22" s="23"/>
      <c r="HXA22" s="23"/>
      <c r="HXB22" s="23"/>
      <c r="HXC22" s="23"/>
      <c r="HXD22" s="23"/>
      <c r="HXE22" s="23"/>
      <c r="HXF22" s="23"/>
      <c r="HXG22" s="23"/>
      <c r="HXH22" s="23"/>
      <c r="HXI22" s="23"/>
      <c r="HXJ22" s="23"/>
      <c r="HXK22" s="23"/>
      <c r="HXL22" s="23"/>
      <c r="HXM22" s="23"/>
      <c r="HXN22" s="23"/>
      <c r="HXO22" s="23"/>
      <c r="HXP22" s="23"/>
      <c r="HXQ22" s="23"/>
      <c r="HXR22" s="23"/>
      <c r="HXS22" s="23"/>
      <c r="HXT22" s="23"/>
      <c r="HXU22" s="23"/>
      <c r="HXV22" s="23"/>
      <c r="HXW22" s="23"/>
      <c r="HXX22" s="23"/>
      <c r="HXY22" s="23"/>
      <c r="HXZ22" s="23"/>
      <c r="HYA22" s="23"/>
      <c r="HYB22" s="23"/>
      <c r="HYC22" s="23"/>
      <c r="HYD22" s="23"/>
      <c r="HYE22" s="23"/>
      <c r="HYF22" s="23"/>
      <c r="HYG22" s="23"/>
      <c r="HYH22" s="23"/>
      <c r="HYI22" s="23"/>
      <c r="HYJ22" s="23"/>
      <c r="HYK22" s="23"/>
      <c r="HYL22" s="23"/>
      <c r="HYM22" s="23"/>
      <c r="HYN22" s="23"/>
      <c r="HYO22" s="23"/>
      <c r="HYP22" s="23"/>
      <c r="HYQ22" s="23"/>
      <c r="HYR22" s="23"/>
      <c r="HYS22" s="23"/>
      <c r="HYT22" s="23"/>
      <c r="HYU22" s="23"/>
      <c r="HYV22" s="23"/>
      <c r="HYW22" s="23"/>
      <c r="HYX22" s="23"/>
      <c r="HYY22" s="23"/>
      <c r="HYZ22" s="23"/>
      <c r="HZA22" s="23"/>
      <c r="HZB22" s="23"/>
      <c r="HZC22" s="23"/>
      <c r="HZD22" s="23"/>
      <c r="HZE22" s="23"/>
      <c r="HZF22" s="23"/>
      <c r="HZG22" s="23"/>
      <c r="HZH22" s="23"/>
      <c r="HZI22" s="23"/>
      <c r="HZJ22" s="23"/>
      <c r="HZK22" s="23"/>
      <c r="HZL22" s="23"/>
      <c r="HZM22" s="23"/>
      <c r="HZN22" s="23"/>
      <c r="HZO22" s="23"/>
      <c r="HZP22" s="23"/>
      <c r="HZQ22" s="23"/>
      <c r="HZR22" s="23"/>
      <c r="HZS22" s="23"/>
      <c r="HZT22" s="23"/>
      <c r="HZU22" s="23"/>
      <c r="HZV22" s="23"/>
      <c r="HZW22" s="23"/>
      <c r="HZX22" s="23"/>
      <c r="HZY22" s="23"/>
      <c r="HZZ22" s="23"/>
      <c r="IAA22" s="23"/>
      <c r="IAB22" s="23"/>
      <c r="IAC22" s="23"/>
      <c r="IAD22" s="23"/>
      <c r="IAE22" s="23"/>
      <c r="IAF22" s="23"/>
      <c r="IAG22" s="23"/>
      <c r="IAH22" s="23"/>
      <c r="IAI22" s="23"/>
      <c r="IAJ22" s="23"/>
      <c r="IAK22" s="23"/>
      <c r="IAL22" s="23"/>
      <c r="IAM22" s="23"/>
      <c r="IAN22" s="23"/>
      <c r="IAO22" s="23"/>
      <c r="IAP22" s="23"/>
      <c r="IAQ22" s="23"/>
      <c r="IAR22" s="23"/>
      <c r="IAS22" s="23"/>
      <c r="IAT22" s="23"/>
      <c r="IAU22" s="23"/>
      <c r="IAV22" s="23"/>
      <c r="IAW22" s="23"/>
      <c r="IAX22" s="23"/>
      <c r="IAY22" s="23"/>
      <c r="IAZ22" s="23"/>
      <c r="IBA22" s="23"/>
      <c r="IBB22" s="23"/>
      <c r="IBC22" s="23"/>
      <c r="IBD22" s="23"/>
      <c r="IBE22" s="23"/>
      <c r="IBF22" s="23"/>
      <c r="IBG22" s="23"/>
      <c r="IBH22" s="23"/>
      <c r="IBI22" s="23"/>
      <c r="IBJ22" s="23"/>
      <c r="IBK22" s="23"/>
      <c r="IBL22" s="23"/>
      <c r="IBM22" s="23"/>
      <c r="IBN22" s="23"/>
      <c r="IBO22" s="23"/>
      <c r="IBP22" s="23"/>
      <c r="IBQ22" s="23"/>
      <c r="IBR22" s="23"/>
      <c r="IBS22" s="23"/>
      <c r="IBT22" s="23"/>
      <c r="IBU22" s="23"/>
      <c r="IBV22" s="23"/>
      <c r="IBW22" s="23"/>
      <c r="IBX22" s="23"/>
      <c r="IBY22" s="23"/>
      <c r="IBZ22" s="23"/>
      <c r="ICA22" s="23"/>
      <c r="ICB22" s="23"/>
      <c r="ICC22" s="23"/>
      <c r="ICD22" s="23"/>
      <c r="ICE22" s="23"/>
      <c r="ICF22" s="23"/>
      <c r="ICG22" s="23"/>
      <c r="ICH22" s="23"/>
      <c r="ICI22" s="23"/>
      <c r="ICJ22" s="23"/>
      <c r="ICK22" s="23"/>
      <c r="ICL22" s="23"/>
      <c r="ICM22" s="23"/>
      <c r="ICN22" s="23"/>
      <c r="ICO22" s="23"/>
      <c r="ICP22" s="23"/>
      <c r="ICQ22" s="23"/>
      <c r="ICR22" s="23"/>
      <c r="ICS22" s="23"/>
      <c r="ICT22" s="23"/>
      <c r="ICU22" s="23"/>
      <c r="ICV22" s="23"/>
      <c r="ICW22" s="23"/>
      <c r="ICX22" s="23"/>
      <c r="ICY22" s="23"/>
      <c r="ICZ22" s="23"/>
      <c r="IDA22" s="23"/>
      <c r="IDB22" s="23"/>
      <c r="IDC22" s="23"/>
      <c r="IDD22" s="23"/>
      <c r="IDE22" s="23"/>
      <c r="IDF22" s="23"/>
      <c r="IDG22" s="23"/>
      <c r="IDH22" s="23"/>
      <c r="IDI22" s="23"/>
      <c r="IDJ22" s="23"/>
      <c r="IDK22" s="23"/>
      <c r="IDL22" s="23"/>
      <c r="IDM22" s="23"/>
      <c r="IDN22" s="23"/>
      <c r="IDO22" s="23"/>
      <c r="IDP22" s="23"/>
      <c r="IDQ22" s="23"/>
      <c r="IDR22" s="23"/>
      <c r="IDS22" s="23"/>
      <c r="IDT22" s="23"/>
      <c r="IDU22" s="23"/>
      <c r="IDV22" s="23"/>
      <c r="IDW22" s="23"/>
      <c r="IDX22" s="23"/>
      <c r="IDY22" s="23"/>
      <c r="IDZ22" s="23"/>
      <c r="IEA22" s="23"/>
      <c r="IEB22" s="23"/>
      <c r="IEC22" s="23"/>
      <c r="IED22" s="23"/>
      <c r="IEE22" s="23"/>
      <c r="IEF22" s="23"/>
      <c r="IEG22" s="23"/>
      <c r="IEH22" s="23"/>
      <c r="IEI22" s="23"/>
      <c r="IEJ22" s="23"/>
      <c r="IEK22" s="23"/>
      <c r="IEL22" s="23"/>
      <c r="IEM22" s="23"/>
      <c r="IEN22" s="23"/>
      <c r="IEO22" s="23"/>
      <c r="IEP22" s="23"/>
      <c r="IEQ22" s="23"/>
      <c r="IER22" s="23"/>
      <c r="IES22" s="23"/>
      <c r="IET22" s="23"/>
      <c r="IEU22" s="23"/>
      <c r="IEV22" s="23"/>
      <c r="IEW22" s="23"/>
      <c r="IEX22" s="23"/>
      <c r="IEY22" s="23"/>
      <c r="IEZ22" s="23"/>
      <c r="IFA22" s="23"/>
      <c r="IFB22" s="23"/>
      <c r="IFC22" s="23"/>
      <c r="IFD22" s="23"/>
      <c r="IFE22" s="23"/>
      <c r="IFF22" s="23"/>
      <c r="IFG22" s="23"/>
      <c r="IFH22" s="23"/>
      <c r="IFI22" s="23"/>
      <c r="IFJ22" s="23"/>
      <c r="IFK22" s="23"/>
      <c r="IFL22" s="23"/>
      <c r="IFM22" s="23"/>
      <c r="IFN22" s="23"/>
      <c r="IFO22" s="23"/>
      <c r="IFP22" s="23"/>
      <c r="IFQ22" s="23"/>
      <c r="IFR22" s="23"/>
      <c r="IFS22" s="23"/>
      <c r="IFT22" s="23"/>
      <c r="IFU22" s="23"/>
      <c r="IFV22" s="23"/>
      <c r="IFW22" s="23"/>
      <c r="IFX22" s="23"/>
      <c r="IFY22" s="23"/>
      <c r="IFZ22" s="23"/>
      <c r="IGA22" s="23"/>
      <c r="IGB22" s="23"/>
      <c r="IGC22" s="23"/>
      <c r="IGD22" s="23"/>
      <c r="IGE22" s="23"/>
      <c r="IGF22" s="23"/>
      <c r="IGG22" s="23"/>
      <c r="IGH22" s="23"/>
      <c r="IGI22" s="23"/>
      <c r="IGJ22" s="23"/>
      <c r="IGK22" s="23"/>
      <c r="IGL22" s="23"/>
      <c r="IGM22" s="23"/>
      <c r="IGN22" s="23"/>
      <c r="IGO22" s="23"/>
      <c r="IGP22" s="23"/>
      <c r="IGQ22" s="23"/>
      <c r="IGR22" s="23"/>
      <c r="IGS22" s="23"/>
      <c r="IGT22" s="23"/>
      <c r="IGU22" s="23"/>
      <c r="IGV22" s="23"/>
      <c r="IGW22" s="23"/>
      <c r="IGX22" s="23"/>
      <c r="IGY22" s="23"/>
      <c r="IGZ22" s="23"/>
      <c r="IHA22" s="23"/>
      <c r="IHB22" s="23"/>
      <c r="IHC22" s="23"/>
      <c r="IHD22" s="23"/>
      <c r="IHE22" s="23"/>
      <c r="IHF22" s="23"/>
      <c r="IHG22" s="23"/>
      <c r="IHH22" s="23"/>
      <c r="IHI22" s="23"/>
      <c r="IHJ22" s="23"/>
      <c r="IHK22" s="23"/>
      <c r="IHL22" s="23"/>
      <c r="IHM22" s="23"/>
      <c r="IHN22" s="23"/>
      <c r="IHO22" s="23"/>
      <c r="IHP22" s="23"/>
      <c r="IHQ22" s="23"/>
      <c r="IHR22" s="23"/>
      <c r="IHS22" s="23"/>
      <c r="IHT22" s="23"/>
      <c r="IHU22" s="23"/>
      <c r="IHV22" s="23"/>
      <c r="IHW22" s="23"/>
      <c r="IHX22" s="23"/>
      <c r="IHY22" s="23"/>
      <c r="IHZ22" s="23"/>
      <c r="IIA22" s="23"/>
      <c r="IIB22" s="23"/>
      <c r="IIC22" s="23"/>
      <c r="IID22" s="23"/>
      <c r="IIE22" s="23"/>
      <c r="IIF22" s="23"/>
      <c r="IIG22" s="23"/>
      <c r="IIH22" s="23"/>
      <c r="III22" s="23"/>
      <c r="IIJ22" s="23"/>
      <c r="IIK22" s="23"/>
      <c r="IIL22" s="23"/>
      <c r="IIM22" s="23"/>
      <c r="IIN22" s="23"/>
      <c r="IIO22" s="23"/>
      <c r="IIP22" s="23"/>
      <c r="IIQ22" s="23"/>
      <c r="IIR22" s="23"/>
      <c r="IIS22" s="23"/>
      <c r="IIT22" s="23"/>
      <c r="IIU22" s="23"/>
      <c r="IIV22" s="23"/>
      <c r="IIW22" s="23"/>
      <c r="IIX22" s="23"/>
      <c r="IIY22" s="23"/>
      <c r="IIZ22" s="23"/>
      <c r="IJA22" s="23"/>
      <c r="IJB22" s="23"/>
      <c r="IJC22" s="23"/>
      <c r="IJD22" s="23"/>
      <c r="IJE22" s="23"/>
      <c r="IJF22" s="23"/>
      <c r="IJG22" s="23"/>
      <c r="IJH22" s="23"/>
      <c r="IJI22" s="23"/>
      <c r="IJJ22" s="23"/>
      <c r="IJK22" s="23"/>
      <c r="IJL22" s="23"/>
      <c r="IJM22" s="23"/>
      <c r="IJN22" s="23"/>
      <c r="IJO22" s="23"/>
      <c r="IJP22" s="23"/>
      <c r="IJQ22" s="23"/>
      <c r="IJR22" s="23"/>
      <c r="IJS22" s="23"/>
      <c r="IJT22" s="23"/>
      <c r="IJU22" s="23"/>
      <c r="IJV22" s="23"/>
      <c r="IJW22" s="23"/>
      <c r="IJX22" s="23"/>
      <c r="IJY22" s="23"/>
      <c r="IJZ22" s="23"/>
      <c r="IKA22" s="23"/>
      <c r="IKB22" s="23"/>
      <c r="IKC22" s="23"/>
      <c r="IKD22" s="23"/>
      <c r="IKE22" s="23"/>
      <c r="IKF22" s="23"/>
      <c r="IKG22" s="23"/>
      <c r="IKH22" s="23"/>
      <c r="IKI22" s="23"/>
      <c r="IKJ22" s="23"/>
      <c r="IKK22" s="23"/>
      <c r="IKL22" s="23"/>
      <c r="IKM22" s="23"/>
      <c r="IKN22" s="23"/>
      <c r="IKO22" s="23"/>
      <c r="IKP22" s="23"/>
      <c r="IKQ22" s="23"/>
      <c r="IKR22" s="23"/>
      <c r="IKS22" s="23"/>
      <c r="IKT22" s="23"/>
      <c r="IKU22" s="23"/>
      <c r="IKV22" s="23"/>
      <c r="IKW22" s="23"/>
      <c r="IKX22" s="23"/>
      <c r="IKY22" s="23"/>
      <c r="IKZ22" s="23"/>
      <c r="ILA22" s="23"/>
      <c r="ILB22" s="23"/>
      <c r="ILC22" s="23"/>
      <c r="ILD22" s="23"/>
      <c r="ILE22" s="23"/>
      <c r="ILF22" s="23"/>
      <c r="ILG22" s="23"/>
      <c r="ILH22" s="23"/>
      <c r="ILI22" s="23"/>
      <c r="ILJ22" s="23"/>
      <c r="ILK22" s="23"/>
      <c r="ILL22" s="23"/>
      <c r="ILM22" s="23"/>
      <c r="ILN22" s="23"/>
      <c r="ILO22" s="23"/>
      <c r="ILP22" s="23"/>
      <c r="ILQ22" s="23"/>
      <c r="ILR22" s="23"/>
      <c r="ILS22" s="23"/>
      <c r="ILT22" s="23"/>
      <c r="ILU22" s="23"/>
      <c r="ILV22" s="23"/>
      <c r="ILW22" s="23"/>
      <c r="ILX22" s="23"/>
      <c r="ILY22" s="23"/>
      <c r="ILZ22" s="23"/>
      <c r="IMA22" s="23"/>
      <c r="IMB22" s="23"/>
      <c r="IMC22" s="23"/>
      <c r="IMD22" s="23"/>
      <c r="IME22" s="23"/>
      <c r="IMF22" s="23"/>
      <c r="IMG22" s="23"/>
      <c r="IMH22" s="23"/>
      <c r="IMI22" s="23"/>
      <c r="IMJ22" s="23"/>
      <c r="IMK22" s="23"/>
      <c r="IML22" s="23"/>
      <c r="IMM22" s="23"/>
      <c r="IMN22" s="23"/>
      <c r="IMO22" s="23"/>
      <c r="IMP22" s="23"/>
      <c r="IMQ22" s="23"/>
      <c r="IMR22" s="23"/>
      <c r="IMS22" s="23"/>
      <c r="IMT22" s="23"/>
      <c r="IMU22" s="23"/>
      <c r="IMV22" s="23"/>
      <c r="IMW22" s="23"/>
      <c r="IMX22" s="23"/>
      <c r="IMY22" s="23"/>
      <c r="IMZ22" s="23"/>
      <c r="INA22" s="23"/>
      <c r="INB22" s="23"/>
      <c r="INC22" s="23"/>
      <c r="IND22" s="23"/>
      <c r="INE22" s="23"/>
      <c r="INF22" s="23"/>
      <c r="ING22" s="23"/>
      <c r="INH22" s="23"/>
      <c r="INI22" s="23"/>
      <c r="INJ22" s="23"/>
      <c r="INK22" s="23"/>
      <c r="INL22" s="23"/>
      <c r="INM22" s="23"/>
      <c r="INN22" s="23"/>
      <c r="INO22" s="23"/>
      <c r="INP22" s="23"/>
      <c r="INQ22" s="23"/>
      <c r="INR22" s="23"/>
      <c r="INS22" s="23"/>
      <c r="INT22" s="23"/>
      <c r="INU22" s="23"/>
      <c r="INV22" s="23"/>
      <c r="INW22" s="23"/>
      <c r="INX22" s="23"/>
      <c r="INY22" s="23"/>
      <c r="INZ22" s="23"/>
      <c r="IOA22" s="23"/>
      <c r="IOB22" s="23"/>
      <c r="IOC22" s="23"/>
      <c r="IOD22" s="23"/>
      <c r="IOE22" s="23"/>
      <c r="IOF22" s="23"/>
      <c r="IOG22" s="23"/>
      <c r="IOH22" s="23"/>
      <c r="IOI22" s="23"/>
      <c r="IOJ22" s="23"/>
      <c r="IOK22" s="23"/>
      <c r="IOL22" s="23"/>
      <c r="IOM22" s="23"/>
      <c r="ION22" s="23"/>
      <c r="IOO22" s="23"/>
      <c r="IOP22" s="23"/>
      <c r="IOQ22" s="23"/>
      <c r="IOR22" s="23"/>
      <c r="IOS22" s="23"/>
      <c r="IOT22" s="23"/>
      <c r="IOU22" s="23"/>
      <c r="IOV22" s="23"/>
      <c r="IOW22" s="23"/>
      <c r="IOX22" s="23"/>
      <c r="IOY22" s="23"/>
      <c r="IOZ22" s="23"/>
      <c r="IPA22" s="23"/>
      <c r="IPB22" s="23"/>
      <c r="IPC22" s="23"/>
      <c r="IPD22" s="23"/>
      <c r="IPE22" s="23"/>
      <c r="IPF22" s="23"/>
      <c r="IPG22" s="23"/>
      <c r="IPH22" s="23"/>
      <c r="IPI22" s="23"/>
      <c r="IPJ22" s="23"/>
      <c r="IPK22" s="23"/>
      <c r="IPL22" s="23"/>
      <c r="IPM22" s="23"/>
      <c r="IPN22" s="23"/>
      <c r="IPO22" s="23"/>
      <c r="IPP22" s="23"/>
      <c r="IPQ22" s="23"/>
      <c r="IPR22" s="23"/>
      <c r="IPS22" s="23"/>
      <c r="IPT22" s="23"/>
      <c r="IPU22" s="23"/>
      <c r="IPV22" s="23"/>
      <c r="IPW22" s="23"/>
      <c r="IPX22" s="23"/>
      <c r="IPY22" s="23"/>
      <c r="IPZ22" s="23"/>
      <c r="IQA22" s="23"/>
      <c r="IQB22" s="23"/>
      <c r="IQC22" s="23"/>
      <c r="IQD22" s="23"/>
      <c r="IQE22" s="23"/>
      <c r="IQF22" s="23"/>
      <c r="IQG22" s="23"/>
      <c r="IQH22" s="23"/>
      <c r="IQI22" s="23"/>
      <c r="IQJ22" s="23"/>
      <c r="IQK22" s="23"/>
      <c r="IQL22" s="23"/>
      <c r="IQM22" s="23"/>
      <c r="IQN22" s="23"/>
      <c r="IQO22" s="23"/>
      <c r="IQP22" s="23"/>
      <c r="IQQ22" s="23"/>
      <c r="IQR22" s="23"/>
      <c r="IQS22" s="23"/>
      <c r="IQT22" s="23"/>
      <c r="IQU22" s="23"/>
      <c r="IQV22" s="23"/>
      <c r="IQW22" s="23"/>
      <c r="IQX22" s="23"/>
      <c r="IQY22" s="23"/>
      <c r="IQZ22" s="23"/>
      <c r="IRA22" s="23"/>
      <c r="IRB22" s="23"/>
      <c r="IRC22" s="23"/>
      <c r="IRD22" s="23"/>
      <c r="IRE22" s="23"/>
      <c r="IRF22" s="23"/>
      <c r="IRG22" s="23"/>
      <c r="IRH22" s="23"/>
      <c r="IRI22" s="23"/>
      <c r="IRJ22" s="23"/>
      <c r="IRK22" s="23"/>
      <c r="IRL22" s="23"/>
      <c r="IRM22" s="23"/>
      <c r="IRN22" s="23"/>
      <c r="IRO22" s="23"/>
      <c r="IRP22" s="23"/>
      <c r="IRQ22" s="23"/>
      <c r="IRR22" s="23"/>
      <c r="IRS22" s="23"/>
      <c r="IRT22" s="23"/>
      <c r="IRU22" s="23"/>
      <c r="IRV22" s="23"/>
      <c r="IRW22" s="23"/>
      <c r="IRX22" s="23"/>
      <c r="IRY22" s="23"/>
      <c r="IRZ22" s="23"/>
      <c r="ISA22" s="23"/>
      <c r="ISB22" s="23"/>
      <c r="ISC22" s="23"/>
      <c r="ISD22" s="23"/>
      <c r="ISE22" s="23"/>
      <c r="ISF22" s="23"/>
      <c r="ISG22" s="23"/>
      <c r="ISH22" s="23"/>
      <c r="ISI22" s="23"/>
      <c r="ISJ22" s="23"/>
      <c r="ISK22" s="23"/>
      <c r="ISL22" s="23"/>
      <c r="ISM22" s="23"/>
      <c r="ISN22" s="23"/>
      <c r="ISO22" s="23"/>
      <c r="ISP22" s="23"/>
      <c r="ISQ22" s="23"/>
      <c r="ISR22" s="23"/>
      <c r="ISS22" s="23"/>
      <c r="IST22" s="23"/>
      <c r="ISU22" s="23"/>
      <c r="ISV22" s="23"/>
      <c r="ISW22" s="23"/>
      <c r="ISX22" s="23"/>
      <c r="ISY22" s="23"/>
      <c r="ISZ22" s="23"/>
      <c r="ITA22" s="23"/>
      <c r="ITB22" s="23"/>
      <c r="ITC22" s="23"/>
      <c r="ITD22" s="23"/>
      <c r="ITE22" s="23"/>
      <c r="ITF22" s="23"/>
      <c r="ITG22" s="23"/>
      <c r="ITH22" s="23"/>
      <c r="ITI22" s="23"/>
      <c r="ITJ22" s="23"/>
      <c r="ITK22" s="23"/>
      <c r="ITL22" s="23"/>
      <c r="ITM22" s="23"/>
      <c r="ITN22" s="23"/>
      <c r="ITO22" s="23"/>
      <c r="ITP22" s="23"/>
      <c r="ITQ22" s="23"/>
      <c r="ITR22" s="23"/>
      <c r="ITS22" s="23"/>
      <c r="ITT22" s="23"/>
      <c r="ITU22" s="23"/>
      <c r="ITV22" s="23"/>
      <c r="ITW22" s="23"/>
      <c r="ITX22" s="23"/>
      <c r="ITY22" s="23"/>
      <c r="ITZ22" s="23"/>
      <c r="IUA22" s="23"/>
      <c r="IUB22" s="23"/>
      <c r="IUC22" s="23"/>
      <c r="IUD22" s="23"/>
      <c r="IUE22" s="23"/>
      <c r="IUF22" s="23"/>
      <c r="IUG22" s="23"/>
      <c r="IUH22" s="23"/>
      <c r="IUI22" s="23"/>
      <c r="IUJ22" s="23"/>
      <c r="IUK22" s="23"/>
      <c r="IUL22" s="23"/>
      <c r="IUM22" s="23"/>
      <c r="IUN22" s="23"/>
      <c r="IUO22" s="23"/>
      <c r="IUP22" s="23"/>
      <c r="IUQ22" s="23"/>
      <c r="IUR22" s="23"/>
      <c r="IUS22" s="23"/>
      <c r="IUT22" s="23"/>
      <c r="IUU22" s="23"/>
      <c r="IUV22" s="23"/>
      <c r="IUW22" s="23"/>
      <c r="IUX22" s="23"/>
      <c r="IUY22" s="23"/>
      <c r="IUZ22" s="23"/>
      <c r="IVA22" s="23"/>
      <c r="IVB22" s="23"/>
      <c r="IVC22" s="23"/>
      <c r="IVD22" s="23"/>
      <c r="IVE22" s="23"/>
      <c r="IVF22" s="23"/>
      <c r="IVG22" s="23"/>
      <c r="IVH22" s="23"/>
      <c r="IVI22" s="23"/>
      <c r="IVJ22" s="23"/>
      <c r="IVK22" s="23"/>
      <c r="IVL22" s="23"/>
      <c r="IVM22" s="23"/>
      <c r="IVN22" s="23"/>
      <c r="IVO22" s="23"/>
      <c r="IVP22" s="23"/>
      <c r="IVQ22" s="23"/>
      <c r="IVR22" s="23"/>
      <c r="IVS22" s="23"/>
      <c r="IVT22" s="23"/>
      <c r="IVU22" s="23"/>
      <c r="IVV22" s="23"/>
      <c r="IVW22" s="23"/>
      <c r="IVX22" s="23"/>
      <c r="IVY22" s="23"/>
      <c r="IVZ22" s="23"/>
      <c r="IWA22" s="23"/>
      <c r="IWB22" s="23"/>
      <c r="IWC22" s="23"/>
      <c r="IWD22" s="23"/>
      <c r="IWE22" s="23"/>
      <c r="IWF22" s="23"/>
      <c r="IWG22" s="23"/>
      <c r="IWH22" s="23"/>
      <c r="IWI22" s="23"/>
      <c r="IWJ22" s="23"/>
      <c r="IWK22" s="23"/>
      <c r="IWL22" s="23"/>
      <c r="IWM22" s="23"/>
      <c r="IWN22" s="23"/>
      <c r="IWO22" s="23"/>
      <c r="IWP22" s="23"/>
      <c r="IWQ22" s="23"/>
      <c r="IWR22" s="23"/>
      <c r="IWS22" s="23"/>
      <c r="IWT22" s="23"/>
      <c r="IWU22" s="23"/>
      <c r="IWV22" s="23"/>
      <c r="IWW22" s="23"/>
      <c r="IWX22" s="23"/>
      <c r="IWY22" s="23"/>
      <c r="IWZ22" s="23"/>
      <c r="IXA22" s="23"/>
      <c r="IXB22" s="23"/>
      <c r="IXC22" s="23"/>
      <c r="IXD22" s="23"/>
      <c r="IXE22" s="23"/>
      <c r="IXF22" s="23"/>
      <c r="IXG22" s="23"/>
      <c r="IXH22" s="23"/>
      <c r="IXI22" s="23"/>
      <c r="IXJ22" s="23"/>
      <c r="IXK22" s="23"/>
      <c r="IXL22" s="23"/>
      <c r="IXM22" s="23"/>
      <c r="IXN22" s="23"/>
      <c r="IXO22" s="23"/>
      <c r="IXP22" s="23"/>
      <c r="IXQ22" s="23"/>
      <c r="IXR22" s="23"/>
      <c r="IXS22" s="23"/>
      <c r="IXT22" s="23"/>
      <c r="IXU22" s="23"/>
      <c r="IXV22" s="23"/>
      <c r="IXW22" s="23"/>
      <c r="IXX22" s="23"/>
      <c r="IXY22" s="23"/>
      <c r="IXZ22" s="23"/>
      <c r="IYA22" s="23"/>
      <c r="IYB22" s="23"/>
      <c r="IYC22" s="23"/>
      <c r="IYD22" s="23"/>
      <c r="IYE22" s="23"/>
      <c r="IYF22" s="23"/>
      <c r="IYG22" s="23"/>
      <c r="IYH22" s="23"/>
      <c r="IYI22" s="23"/>
      <c r="IYJ22" s="23"/>
      <c r="IYK22" s="23"/>
      <c r="IYL22" s="23"/>
      <c r="IYM22" s="23"/>
      <c r="IYN22" s="23"/>
      <c r="IYO22" s="23"/>
      <c r="IYP22" s="23"/>
      <c r="IYQ22" s="23"/>
      <c r="IYR22" s="23"/>
      <c r="IYS22" s="23"/>
      <c r="IYT22" s="23"/>
      <c r="IYU22" s="23"/>
      <c r="IYV22" s="23"/>
      <c r="IYW22" s="23"/>
      <c r="IYX22" s="23"/>
      <c r="IYY22" s="23"/>
      <c r="IYZ22" s="23"/>
      <c r="IZA22" s="23"/>
      <c r="IZB22" s="23"/>
      <c r="IZC22" s="23"/>
      <c r="IZD22" s="23"/>
      <c r="IZE22" s="23"/>
      <c r="IZF22" s="23"/>
      <c r="IZG22" s="23"/>
      <c r="IZH22" s="23"/>
      <c r="IZI22" s="23"/>
      <c r="IZJ22" s="23"/>
      <c r="IZK22" s="23"/>
      <c r="IZL22" s="23"/>
      <c r="IZM22" s="23"/>
      <c r="IZN22" s="23"/>
      <c r="IZO22" s="23"/>
      <c r="IZP22" s="23"/>
      <c r="IZQ22" s="23"/>
      <c r="IZR22" s="23"/>
      <c r="IZS22" s="23"/>
      <c r="IZT22" s="23"/>
      <c r="IZU22" s="23"/>
      <c r="IZV22" s="23"/>
      <c r="IZW22" s="23"/>
      <c r="IZX22" s="23"/>
      <c r="IZY22" s="23"/>
      <c r="IZZ22" s="23"/>
      <c r="JAA22" s="23"/>
      <c r="JAB22" s="23"/>
      <c r="JAC22" s="23"/>
      <c r="JAD22" s="23"/>
      <c r="JAE22" s="23"/>
      <c r="JAF22" s="23"/>
      <c r="JAG22" s="23"/>
      <c r="JAH22" s="23"/>
      <c r="JAI22" s="23"/>
      <c r="JAJ22" s="23"/>
      <c r="JAK22" s="23"/>
      <c r="JAL22" s="23"/>
      <c r="JAM22" s="23"/>
      <c r="JAN22" s="23"/>
      <c r="JAO22" s="23"/>
      <c r="JAP22" s="23"/>
      <c r="JAQ22" s="23"/>
      <c r="JAR22" s="23"/>
      <c r="JAS22" s="23"/>
      <c r="JAT22" s="23"/>
      <c r="JAU22" s="23"/>
      <c r="JAV22" s="23"/>
      <c r="JAW22" s="23"/>
      <c r="JAX22" s="23"/>
      <c r="JAY22" s="23"/>
      <c r="JAZ22" s="23"/>
      <c r="JBA22" s="23"/>
      <c r="JBB22" s="23"/>
      <c r="JBC22" s="23"/>
      <c r="JBD22" s="23"/>
      <c r="JBE22" s="23"/>
      <c r="JBF22" s="23"/>
      <c r="JBG22" s="23"/>
      <c r="JBH22" s="23"/>
      <c r="JBI22" s="23"/>
      <c r="JBJ22" s="23"/>
      <c r="JBK22" s="23"/>
      <c r="JBL22" s="23"/>
      <c r="JBM22" s="23"/>
      <c r="JBN22" s="23"/>
      <c r="JBO22" s="23"/>
      <c r="JBP22" s="23"/>
      <c r="JBQ22" s="23"/>
      <c r="JBR22" s="23"/>
      <c r="JBS22" s="23"/>
      <c r="JBT22" s="23"/>
      <c r="JBU22" s="23"/>
      <c r="JBV22" s="23"/>
      <c r="JBW22" s="23"/>
      <c r="JBX22" s="23"/>
      <c r="JBY22" s="23"/>
      <c r="JBZ22" s="23"/>
      <c r="JCA22" s="23"/>
      <c r="JCB22" s="23"/>
      <c r="JCC22" s="23"/>
      <c r="JCD22" s="23"/>
      <c r="JCE22" s="23"/>
      <c r="JCF22" s="23"/>
      <c r="JCG22" s="23"/>
      <c r="JCH22" s="23"/>
      <c r="JCI22" s="23"/>
      <c r="JCJ22" s="23"/>
      <c r="JCK22" s="23"/>
      <c r="JCL22" s="23"/>
      <c r="JCM22" s="23"/>
      <c r="JCN22" s="23"/>
      <c r="JCO22" s="23"/>
      <c r="JCP22" s="23"/>
      <c r="JCQ22" s="23"/>
      <c r="JCR22" s="23"/>
      <c r="JCS22" s="23"/>
      <c r="JCT22" s="23"/>
      <c r="JCU22" s="23"/>
      <c r="JCV22" s="23"/>
      <c r="JCW22" s="23"/>
      <c r="JCX22" s="23"/>
      <c r="JCY22" s="23"/>
      <c r="JCZ22" s="23"/>
      <c r="JDA22" s="23"/>
      <c r="JDB22" s="23"/>
      <c r="JDC22" s="23"/>
      <c r="JDD22" s="23"/>
      <c r="JDE22" s="23"/>
      <c r="JDF22" s="23"/>
      <c r="JDG22" s="23"/>
      <c r="JDH22" s="23"/>
      <c r="JDI22" s="23"/>
      <c r="JDJ22" s="23"/>
      <c r="JDK22" s="23"/>
      <c r="JDL22" s="23"/>
      <c r="JDM22" s="23"/>
      <c r="JDN22" s="23"/>
      <c r="JDO22" s="23"/>
      <c r="JDP22" s="23"/>
      <c r="JDQ22" s="23"/>
      <c r="JDR22" s="23"/>
      <c r="JDS22" s="23"/>
      <c r="JDT22" s="23"/>
      <c r="JDU22" s="23"/>
      <c r="JDV22" s="23"/>
      <c r="JDW22" s="23"/>
      <c r="JDX22" s="23"/>
      <c r="JDY22" s="23"/>
      <c r="JDZ22" s="23"/>
      <c r="JEA22" s="23"/>
      <c r="JEB22" s="23"/>
      <c r="JEC22" s="23"/>
      <c r="JED22" s="23"/>
      <c r="JEE22" s="23"/>
      <c r="JEF22" s="23"/>
      <c r="JEG22" s="23"/>
      <c r="JEH22" s="23"/>
      <c r="JEI22" s="23"/>
      <c r="JEJ22" s="23"/>
      <c r="JEK22" s="23"/>
      <c r="JEL22" s="23"/>
      <c r="JEM22" s="23"/>
      <c r="JEN22" s="23"/>
      <c r="JEO22" s="23"/>
      <c r="JEP22" s="23"/>
      <c r="JEQ22" s="23"/>
      <c r="JER22" s="23"/>
      <c r="JES22" s="23"/>
      <c r="JET22" s="23"/>
      <c r="JEU22" s="23"/>
      <c r="JEV22" s="23"/>
      <c r="JEW22" s="23"/>
      <c r="JEX22" s="23"/>
      <c r="JEY22" s="23"/>
      <c r="JEZ22" s="23"/>
      <c r="JFA22" s="23"/>
      <c r="JFB22" s="23"/>
      <c r="JFC22" s="23"/>
      <c r="JFD22" s="23"/>
      <c r="JFE22" s="23"/>
      <c r="JFF22" s="23"/>
      <c r="JFG22" s="23"/>
      <c r="JFH22" s="23"/>
      <c r="JFI22" s="23"/>
      <c r="JFJ22" s="23"/>
      <c r="JFK22" s="23"/>
      <c r="JFL22" s="23"/>
      <c r="JFM22" s="23"/>
      <c r="JFN22" s="23"/>
      <c r="JFO22" s="23"/>
      <c r="JFP22" s="23"/>
      <c r="JFQ22" s="23"/>
      <c r="JFR22" s="23"/>
      <c r="JFS22" s="23"/>
      <c r="JFT22" s="23"/>
      <c r="JFU22" s="23"/>
      <c r="JFV22" s="23"/>
      <c r="JFW22" s="23"/>
      <c r="JFX22" s="23"/>
      <c r="JFY22" s="23"/>
      <c r="JFZ22" s="23"/>
      <c r="JGA22" s="23"/>
      <c r="JGB22" s="23"/>
      <c r="JGC22" s="23"/>
      <c r="JGD22" s="23"/>
      <c r="JGE22" s="23"/>
      <c r="JGF22" s="23"/>
      <c r="JGG22" s="23"/>
      <c r="JGH22" s="23"/>
      <c r="JGI22" s="23"/>
      <c r="JGJ22" s="23"/>
      <c r="JGK22" s="23"/>
      <c r="JGL22" s="23"/>
      <c r="JGM22" s="23"/>
      <c r="JGN22" s="23"/>
      <c r="JGO22" s="23"/>
      <c r="JGP22" s="23"/>
      <c r="JGQ22" s="23"/>
      <c r="JGR22" s="23"/>
      <c r="JGS22" s="23"/>
      <c r="JGT22" s="23"/>
      <c r="JGU22" s="23"/>
      <c r="JGV22" s="23"/>
      <c r="JGW22" s="23"/>
      <c r="JGX22" s="23"/>
      <c r="JGY22" s="23"/>
      <c r="JGZ22" s="23"/>
      <c r="JHA22" s="23"/>
      <c r="JHB22" s="23"/>
      <c r="JHC22" s="23"/>
      <c r="JHD22" s="23"/>
      <c r="JHE22" s="23"/>
      <c r="JHF22" s="23"/>
      <c r="JHG22" s="23"/>
      <c r="JHH22" s="23"/>
      <c r="JHI22" s="23"/>
      <c r="JHJ22" s="23"/>
      <c r="JHK22" s="23"/>
      <c r="JHL22" s="23"/>
      <c r="JHM22" s="23"/>
      <c r="JHN22" s="23"/>
      <c r="JHO22" s="23"/>
      <c r="JHP22" s="23"/>
      <c r="JHQ22" s="23"/>
      <c r="JHR22" s="23"/>
      <c r="JHS22" s="23"/>
      <c r="JHT22" s="23"/>
      <c r="JHU22" s="23"/>
      <c r="JHV22" s="23"/>
      <c r="JHW22" s="23"/>
      <c r="JHX22" s="23"/>
      <c r="JHY22" s="23"/>
      <c r="JHZ22" s="23"/>
      <c r="JIA22" s="23"/>
      <c r="JIB22" s="23"/>
      <c r="JIC22" s="23"/>
      <c r="JID22" s="23"/>
      <c r="JIE22" s="23"/>
      <c r="JIF22" s="23"/>
      <c r="JIG22" s="23"/>
      <c r="JIH22" s="23"/>
      <c r="JII22" s="23"/>
      <c r="JIJ22" s="23"/>
      <c r="JIK22" s="23"/>
      <c r="JIL22" s="23"/>
      <c r="JIM22" s="23"/>
      <c r="JIN22" s="23"/>
      <c r="JIO22" s="23"/>
      <c r="JIP22" s="23"/>
      <c r="JIQ22" s="23"/>
      <c r="JIR22" s="23"/>
      <c r="JIS22" s="23"/>
      <c r="JIT22" s="23"/>
      <c r="JIU22" s="23"/>
      <c r="JIV22" s="23"/>
      <c r="JIW22" s="23"/>
      <c r="JIX22" s="23"/>
      <c r="JIY22" s="23"/>
      <c r="JIZ22" s="23"/>
      <c r="JJA22" s="23"/>
      <c r="JJB22" s="23"/>
      <c r="JJC22" s="23"/>
      <c r="JJD22" s="23"/>
      <c r="JJE22" s="23"/>
      <c r="JJF22" s="23"/>
      <c r="JJG22" s="23"/>
      <c r="JJH22" s="23"/>
      <c r="JJI22" s="23"/>
      <c r="JJJ22" s="23"/>
      <c r="JJK22" s="23"/>
      <c r="JJL22" s="23"/>
      <c r="JJM22" s="23"/>
      <c r="JJN22" s="23"/>
      <c r="JJO22" s="23"/>
      <c r="JJP22" s="23"/>
      <c r="JJQ22" s="23"/>
      <c r="JJR22" s="23"/>
      <c r="JJS22" s="23"/>
      <c r="JJT22" s="23"/>
      <c r="JJU22" s="23"/>
      <c r="JJV22" s="23"/>
      <c r="JJW22" s="23"/>
      <c r="JJX22" s="23"/>
      <c r="JJY22" s="23"/>
      <c r="JJZ22" s="23"/>
      <c r="JKA22" s="23"/>
      <c r="JKB22" s="23"/>
      <c r="JKC22" s="23"/>
      <c r="JKD22" s="23"/>
      <c r="JKE22" s="23"/>
      <c r="JKF22" s="23"/>
      <c r="JKG22" s="23"/>
      <c r="JKH22" s="23"/>
      <c r="JKI22" s="23"/>
      <c r="JKJ22" s="23"/>
      <c r="JKK22" s="23"/>
      <c r="JKL22" s="23"/>
      <c r="JKM22" s="23"/>
      <c r="JKN22" s="23"/>
      <c r="JKO22" s="23"/>
      <c r="JKP22" s="23"/>
      <c r="JKQ22" s="23"/>
      <c r="JKR22" s="23"/>
      <c r="JKS22" s="23"/>
      <c r="JKT22" s="23"/>
      <c r="JKU22" s="23"/>
      <c r="JKV22" s="23"/>
      <c r="JKW22" s="23"/>
      <c r="JKX22" s="23"/>
      <c r="JKY22" s="23"/>
      <c r="JKZ22" s="23"/>
      <c r="JLA22" s="23"/>
      <c r="JLB22" s="23"/>
      <c r="JLC22" s="23"/>
      <c r="JLD22" s="23"/>
      <c r="JLE22" s="23"/>
      <c r="JLF22" s="23"/>
      <c r="JLG22" s="23"/>
      <c r="JLH22" s="23"/>
      <c r="JLI22" s="23"/>
      <c r="JLJ22" s="23"/>
      <c r="JLK22" s="23"/>
      <c r="JLL22" s="23"/>
      <c r="JLM22" s="23"/>
      <c r="JLN22" s="23"/>
      <c r="JLO22" s="23"/>
      <c r="JLP22" s="23"/>
      <c r="JLQ22" s="23"/>
      <c r="JLR22" s="23"/>
      <c r="JLS22" s="23"/>
      <c r="JLT22" s="23"/>
      <c r="JLU22" s="23"/>
      <c r="JLV22" s="23"/>
      <c r="JLW22" s="23"/>
      <c r="JLX22" s="23"/>
      <c r="JLY22" s="23"/>
      <c r="JLZ22" s="23"/>
      <c r="JMA22" s="23"/>
      <c r="JMB22" s="23"/>
      <c r="JMC22" s="23"/>
      <c r="JMD22" s="23"/>
      <c r="JME22" s="23"/>
      <c r="JMF22" s="23"/>
      <c r="JMG22" s="23"/>
      <c r="JMH22" s="23"/>
      <c r="JMI22" s="23"/>
      <c r="JMJ22" s="23"/>
      <c r="JMK22" s="23"/>
      <c r="JML22" s="23"/>
      <c r="JMM22" s="23"/>
      <c r="JMN22" s="23"/>
      <c r="JMO22" s="23"/>
      <c r="JMP22" s="23"/>
      <c r="JMQ22" s="23"/>
      <c r="JMR22" s="23"/>
      <c r="JMS22" s="23"/>
      <c r="JMT22" s="23"/>
      <c r="JMU22" s="23"/>
      <c r="JMV22" s="23"/>
      <c r="JMW22" s="23"/>
      <c r="JMX22" s="23"/>
      <c r="JMY22" s="23"/>
      <c r="JMZ22" s="23"/>
      <c r="JNA22" s="23"/>
      <c r="JNB22" s="23"/>
      <c r="JNC22" s="23"/>
      <c r="JND22" s="23"/>
      <c r="JNE22" s="23"/>
      <c r="JNF22" s="23"/>
      <c r="JNG22" s="23"/>
      <c r="JNH22" s="23"/>
      <c r="JNI22" s="23"/>
      <c r="JNJ22" s="23"/>
      <c r="JNK22" s="23"/>
      <c r="JNL22" s="23"/>
      <c r="JNM22" s="23"/>
      <c r="JNN22" s="23"/>
      <c r="JNO22" s="23"/>
      <c r="JNP22" s="23"/>
      <c r="JNQ22" s="23"/>
      <c r="JNR22" s="23"/>
      <c r="JNS22" s="23"/>
      <c r="JNT22" s="23"/>
      <c r="JNU22" s="23"/>
      <c r="JNV22" s="23"/>
      <c r="JNW22" s="23"/>
      <c r="JNX22" s="23"/>
      <c r="JNY22" s="23"/>
      <c r="JNZ22" s="23"/>
      <c r="JOA22" s="23"/>
      <c r="JOB22" s="23"/>
      <c r="JOC22" s="23"/>
      <c r="JOD22" s="23"/>
      <c r="JOE22" s="23"/>
      <c r="JOF22" s="23"/>
      <c r="JOG22" s="23"/>
      <c r="JOH22" s="23"/>
      <c r="JOI22" s="23"/>
      <c r="JOJ22" s="23"/>
      <c r="JOK22" s="23"/>
      <c r="JOL22" s="23"/>
      <c r="JOM22" s="23"/>
      <c r="JON22" s="23"/>
      <c r="JOO22" s="23"/>
      <c r="JOP22" s="23"/>
      <c r="JOQ22" s="23"/>
      <c r="JOR22" s="23"/>
      <c r="JOS22" s="23"/>
      <c r="JOT22" s="23"/>
      <c r="JOU22" s="23"/>
      <c r="JOV22" s="23"/>
      <c r="JOW22" s="23"/>
      <c r="JOX22" s="23"/>
      <c r="JOY22" s="23"/>
      <c r="JOZ22" s="23"/>
      <c r="JPA22" s="23"/>
      <c r="JPB22" s="23"/>
      <c r="JPC22" s="23"/>
      <c r="JPD22" s="23"/>
      <c r="JPE22" s="23"/>
      <c r="JPF22" s="23"/>
      <c r="JPG22" s="23"/>
      <c r="JPH22" s="23"/>
      <c r="JPI22" s="23"/>
      <c r="JPJ22" s="23"/>
      <c r="JPK22" s="23"/>
      <c r="JPL22" s="23"/>
      <c r="JPM22" s="23"/>
      <c r="JPN22" s="23"/>
      <c r="JPO22" s="23"/>
      <c r="JPP22" s="23"/>
      <c r="JPQ22" s="23"/>
      <c r="JPR22" s="23"/>
      <c r="JPS22" s="23"/>
      <c r="JPT22" s="23"/>
      <c r="JPU22" s="23"/>
      <c r="JPV22" s="23"/>
      <c r="JPW22" s="23"/>
      <c r="JPX22" s="23"/>
      <c r="JPY22" s="23"/>
      <c r="JPZ22" s="23"/>
      <c r="JQA22" s="23"/>
      <c r="JQB22" s="23"/>
      <c r="JQC22" s="23"/>
      <c r="JQD22" s="23"/>
      <c r="JQE22" s="23"/>
      <c r="JQF22" s="23"/>
      <c r="JQG22" s="23"/>
      <c r="JQH22" s="23"/>
      <c r="JQI22" s="23"/>
      <c r="JQJ22" s="23"/>
      <c r="JQK22" s="23"/>
      <c r="JQL22" s="23"/>
      <c r="JQM22" s="23"/>
      <c r="JQN22" s="23"/>
      <c r="JQO22" s="23"/>
      <c r="JQP22" s="23"/>
      <c r="JQQ22" s="23"/>
      <c r="JQR22" s="23"/>
      <c r="JQS22" s="23"/>
      <c r="JQT22" s="23"/>
      <c r="JQU22" s="23"/>
      <c r="JQV22" s="23"/>
      <c r="JQW22" s="23"/>
      <c r="JQX22" s="23"/>
      <c r="JQY22" s="23"/>
      <c r="JQZ22" s="23"/>
      <c r="JRA22" s="23"/>
      <c r="JRB22" s="23"/>
      <c r="JRC22" s="23"/>
      <c r="JRD22" s="23"/>
      <c r="JRE22" s="23"/>
      <c r="JRF22" s="23"/>
      <c r="JRG22" s="23"/>
      <c r="JRH22" s="23"/>
      <c r="JRI22" s="23"/>
      <c r="JRJ22" s="23"/>
      <c r="JRK22" s="23"/>
      <c r="JRL22" s="23"/>
      <c r="JRM22" s="23"/>
      <c r="JRN22" s="23"/>
      <c r="JRO22" s="23"/>
      <c r="JRP22" s="23"/>
      <c r="JRQ22" s="23"/>
      <c r="JRR22" s="23"/>
      <c r="JRS22" s="23"/>
      <c r="JRT22" s="23"/>
      <c r="JRU22" s="23"/>
      <c r="JRV22" s="23"/>
      <c r="JRW22" s="23"/>
      <c r="JRX22" s="23"/>
      <c r="JRY22" s="23"/>
      <c r="JRZ22" s="23"/>
      <c r="JSA22" s="23"/>
      <c r="JSB22" s="23"/>
      <c r="JSC22" s="23"/>
      <c r="JSD22" s="23"/>
      <c r="JSE22" s="23"/>
      <c r="JSF22" s="23"/>
      <c r="JSG22" s="23"/>
      <c r="JSH22" s="23"/>
      <c r="JSI22" s="23"/>
      <c r="JSJ22" s="23"/>
      <c r="JSK22" s="23"/>
      <c r="JSL22" s="23"/>
      <c r="JSM22" s="23"/>
      <c r="JSN22" s="23"/>
      <c r="JSO22" s="23"/>
      <c r="JSP22" s="23"/>
      <c r="JSQ22" s="23"/>
      <c r="JSR22" s="23"/>
      <c r="JSS22" s="23"/>
      <c r="JST22" s="23"/>
      <c r="JSU22" s="23"/>
      <c r="JSV22" s="23"/>
      <c r="JSW22" s="23"/>
      <c r="JSX22" s="23"/>
      <c r="JSY22" s="23"/>
      <c r="JSZ22" s="23"/>
      <c r="JTA22" s="23"/>
      <c r="JTB22" s="23"/>
      <c r="JTC22" s="23"/>
      <c r="JTD22" s="23"/>
      <c r="JTE22" s="23"/>
      <c r="JTF22" s="23"/>
      <c r="JTG22" s="23"/>
      <c r="JTH22" s="23"/>
      <c r="JTI22" s="23"/>
      <c r="JTJ22" s="23"/>
      <c r="JTK22" s="23"/>
      <c r="JTL22" s="23"/>
      <c r="JTM22" s="23"/>
      <c r="JTN22" s="23"/>
      <c r="JTO22" s="23"/>
      <c r="JTP22" s="23"/>
      <c r="JTQ22" s="23"/>
      <c r="JTR22" s="23"/>
      <c r="JTS22" s="23"/>
      <c r="JTT22" s="23"/>
      <c r="JTU22" s="23"/>
      <c r="JTV22" s="23"/>
      <c r="JTW22" s="23"/>
      <c r="JTX22" s="23"/>
      <c r="JTY22" s="23"/>
      <c r="JTZ22" s="23"/>
      <c r="JUA22" s="23"/>
      <c r="JUB22" s="23"/>
      <c r="JUC22" s="23"/>
      <c r="JUD22" s="23"/>
      <c r="JUE22" s="23"/>
      <c r="JUF22" s="23"/>
      <c r="JUG22" s="23"/>
      <c r="JUH22" s="23"/>
      <c r="JUI22" s="23"/>
      <c r="JUJ22" s="23"/>
      <c r="JUK22" s="23"/>
      <c r="JUL22" s="23"/>
      <c r="JUM22" s="23"/>
      <c r="JUN22" s="23"/>
      <c r="JUO22" s="23"/>
      <c r="JUP22" s="23"/>
      <c r="JUQ22" s="23"/>
      <c r="JUR22" s="23"/>
      <c r="JUS22" s="23"/>
      <c r="JUT22" s="23"/>
      <c r="JUU22" s="23"/>
      <c r="JUV22" s="23"/>
      <c r="JUW22" s="23"/>
      <c r="JUX22" s="23"/>
      <c r="JUY22" s="23"/>
      <c r="JUZ22" s="23"/>
      <c r="JVA22" s="23"/>
      <c r="JVB22" s="23"/>
      <c r="JVC22" s="23"/>
      <c r="JVD22" s="23"/>
      <c r="JVE22" s="23"/>
      <c r="JVF22" s="23"/>
      <c r="JVG22" s="23"/>
      <c r="JVH22" s="23"/>
      <c r="JVI22" s="23"/>
      <c r="JVJ22" s="23"/>
      <c r="JVK22" s="23"/>
      <c r="JVL22" s="23"/>
      <c r="JVM22" s="23"/>
      <c r="JVN22" s="23"/>
      <c r="JVO22" s="23"/>
      <c r="JVP22" s="23"/>
      <c r="JVQ22" s="23"/>
      <c r="JVR22" s="23"/>
      <c r="JVS22" s="23"/>
      <c r="JVT22" s="23"/>
      <c r="JVU22" s="23"/>
      <c r="JVV22" s="23"/>
      <c r="JVW22" s="23"/>
      <c r="JVX22" s="23"/>
      <c r="JVY22" s="23"/>
      <c r="JVZ22" s="23"/>
      <c r="JWA22" s="23"/>
      <c r="JWB22" s="23"/>
      <c r="JWC22" s="23"/>
      <c r="JWD22" s="23"/>
      <c r="JWE22" s="23"/>
      <c r="JWF22" s="23"/>
      <c r="JWG22" s="23"/>
      <c r="JWH22" s="23"/>
      <c r="JWI22" s="23"/>
      <c r="JWJ22" s="23"/>
      <c r="JWK22" s="23"/>
      <c r="JWL22" s="23"/>
      <c r="JWM22" s="23"/>
      <c r="JWN22" s="23"/>
      <c r="JWO22" s="23"/>
      <c r="JWP22" s="23"/>
      <c r="JWQ22" s="23"/>
      <c r="JWR22" s="23"/>
      <c r="JWS22" s="23"/>
      <c r="JWT22" s="23"/>
      <c r="JWU22" s="23"/>
      <c r="JWV22" s="23"/>
      <c r="JWW22" s="23"/>
      <c r="JWX22" s="23"/>
      <c r="JWY22" s="23"/>
      <c r="JWZ22" s="23"/>
      <c r="JXA22" s="23"/>
      <c r="JXB22" s="23"/>
      <c r="JXC22" s="23"/>
      <c r="JXD22" s="23"/>
      <c r="JXE22" s="23"/>
      <c r="JXF22" s="23"/>
      <c r="JXG22" s="23"/>
      <c r="JXH22" s="23"/>
      <c r="JXI22" s="23"/>
      <c r="JXJ22" s="23"/>
      <c r="JXK22" s="23"/>
      <c r="JXL22" s="23"/>
      <c r="JXM22" s="23"/>
      <c r="JXN22" s="23"/>
      <c r="JXO22" s="23"/>
      <c r="JXP22" s="23"/>
      <c r="JXQ22" s="23"/>
      <c r="JXR22" s="23"/>
      <c r="JXS22" s="23"/>
      <c r="JXT22" s="23"/>
      <c r="JXU22" s="23"/>
      <c r="JXV22" s="23"/>
      <c r="JXW22" s="23"/>
      <c r="JXX22" s="23"/>
      <c r="JXY22" s="23"/>
      <c r="JXZ22" s="23"/>
      <c r="JYA22" s="23"/>
      <c r="JYB22" s="23"/>
      <c r="JYC22" s="23"/>
      <c r="JYD22" s="23"/>
      <c r="JYE22" s="23"/>
      <c r="JYF22" s="23"/>
      <c r="JYG22" s="23"/>
      <c r="JYH22" s="23"/>
      <c r="JYI22" s="23"/>
      <c r="JYJ22" s="23"/>
      <c r="JYK22" s="23"/>
      <c r="JYL22" s="23"/>
      <c r="JYM22" s="23"/>
      <c r="JYN22" s="23"/>
      <c r="JYO22" s="23"/>
      <c r="JYP22" s="23"/>
      <c r="JYQ22" s="23"/>
      <c r="JYR22" s="23"/>
      <c r="JYS22" s="23"/>
      <c r="JYT22" s="23"/>
      <c r="JYU22" s="23"/>
      <c r="JYV22" s="23"/>
      <c r="JYW22" s="23"/>
      <c r="JYX22" s="23"/>
      <c r="JYY22" s="23"/>
      <c r="JYZ22" s="23"/>
      <c r="JZA22" s="23"/>
      <c r="JZB22" s="23"/>
      <c r="JZC22" s="23"/>
      <c r="JZD22" s="23"/>
      <c r="JZE22" s="23"/>
      <c r="JZF22" s="23"/>
      <c r="JZG22" s="23"/>
      <c r="JZH22" s="23"/>
      <c r="JZI22" s="23"/>
      <c r="JZJ22" s="23"/>
      <c r="JZK22" s="23"/>
      <c r="JZL22" s="23"/>
      <c r="JZM22" s="23"/>
      <c r="JZN22" s="23"/>
      <c r="JZO22" s="23"/>
      <c r="JZP22" s="23"/>
      <c r="JZQ22" s="23"/>
      <c r="JZR22" s="23"/>
      <c r="JZS22" s="23"/>
      <c r="JZT22" s="23"/>
      <c r="JZU22" s="23"/>
      <c r="JZV22" s="23"/>
      <c r="JZW22" s="23"/>
      <c r="JZX22" s="23"/>
      <c r="JZY22" s="23"/>
      <c r="JZZ22" s="23"/>
      <c r="KAA22" s="23"/>
      <c r="KAB22" s="23"/>
      <c r="KAC22" s="23"/>
      <c r="KAD22" s="23"/>
      <c r="KAE22" s="23"/>
      <c r="KAF22" s="23"/>
      <c r="KAG22" s="23"/>
      <c r="KAH22" s="23"/>
      <c r="KAI22" s="23"/>
      <c r="KAJ22" s="23"/>
      <c r="KAK22" s="23"/>
      <c r="KAL22" s="23"/>
      <c r="KAM22" s="23"/>
      <c r="KAN22" s="23"/>
      <c r="KAO22" s="23"/>
      <c r="KAP22" s="23"/>
      <c r="KAQ22" s="23"/>
      <c r="KAR22" s="23"/>
      <c r="KAS22" s="23"/>
      <c r="KAT22" s="23"/>
      <c r="KAU22" s="23"/>
      <c r="KAV22" s="23"/>
      <c r="KAW22" s="23"/>
      <c r="KAX22" s="23"/>
      <c r="KAY22" s="23"/>
      <c r="KAZ22" s="23"/>
      <c r="KBA22" s="23"/>
      <c r="KBB22" s="23"/>
      <c r="KBC22" s="23"/>
      <c r="KBD22" s="23"/>
      <c r="KBE22" s="23"/>
      <c r="KBF22" s="23"/>
      <c r="KBG22" s="23"/>
      <c r="KBH22" s="23"/>
      <c r="KBI22" s="23"/>
      <c r="KBJ22" s="23"/>
      <c r="KBK22" s="23"/>
      <c r="KBL22" s="23"/>
      <c r="KBM22" s="23"/>
      <c r="KBN22" s="23"/>
      <c r="KBO22" s="23"/>
      <c r="KBP22" s="23"/>
      <c r="KBQ22" s="23"/>
      <c r="KBR22" s="23"/>
      <c r="KBS22" s="23"/>
      <c r="KBT22" s="23"/>
      <c r="KBU22" s="23"/>
      <c r="KBV22" s="23"/>
      <c r="KBW22" s="23"/>
      <c r="KBX22" s="23"/>
      <c r="KBY22" s="23"/>
      <c r="KBZ22" s="23"/>
      <c r="KCA22" s="23"/>
      <c r="KCB22" s="23"/>
      <c r="KCC22" s="23"/>
      <c r="KCD22" s="23"/>
      <c r="KCE22" s="23"/>
      <c r="KCF22" s="23"/>
      <c r="KCG22" s="23"/>
      <c r="KCH22" s="23"/>
      <c r="KCI22" s="23"/>
      <c r="KCJ22" s="23"/>
      <c r="KCK22" s="23"/>
      <c r="KCL22" s="23"/>
      <c r="KCM22" s="23"/>
      <c r="KCN22" s="23"/>
      <c r="KCO22" s="23"/>
      <c r="KCP22" s="23"/>
      <c r="KCQ22" s="23"/>
      <c r="KCR22" s="23"/>
      <c r="KCS22" s="23"/>
      <c r="KCT22" s="23"/>
      <c r="KCU22" s="23"/>
      <c r="KCV22" s="23"/>
      <c r="KCW22" s="23"/>
      <c r="KCX22" s="23"/>
      <c r="KCY22" s="23"/>
      <c r="KCZ22" s="23"/>
      <c r="KDA22" s="23"/>
      <c r="KDB22" s="23"/>
      <c r="KDC22" s="23"/>
      <c r="KDD22" s="23"/>
      <c r="KDE22" s="23"/>
      <c r="KDF22" s="23"/>
      <c r="KDG22" s="23"/>
      <c r="KDH22" s="23"/>
      <c r="KDI22" s="23"/>
      <c r="KDJ22" s="23"/>
      <c r="KDK22" s="23"/>
      <c r="KDL22" s="23"/>
      <c r="KDM22" s="23"/>
      <c r="KDN22" s="23"/>
      <c r="KDO22" s="23"/>
      <c r="KDP22" s="23"/>
      <c r="KDQ22" s="23"/>
      <c r="KDR22" s="23"/>
      <c r="KDS22" s="23"/>
      <c r="KDT22" s="23"/>
      <c r="KDU22" s="23"/>
      <c r="KDV22" s="23"/>
      <c r="KDW22" s="23"/>
      <c r="KDX22" s="23"/>
      <c r="KDY22" s="23"/>
      <c r="KDZ22" s="23"/>
      <c r="KEA22" s="23"/>
      <c r="KEB22" s="23"/>
      <c r="KEC22" s="23"/>
      <c r="KED22" s="23"/>
      <c r="KEE22" s="23"/>
      <c r="KEF22" s="23"/>
      <c r="KEG22" s="23"/>
      <c r="KEH22" s="23"/>
      <c r="KEI22" s="23"/>
      <c r="KEJ22" s="23"/>
      <c r="KEK22" s="23"/>
      <c r="KEL22" s="23"/>
      <c r="KEM22" s="23"/>
      <c r="KEN22" s="23"/>
      <c r="KEO22" s="23"/>
      <c r="KEP22" s="23"/>
      <c r="KEQ22" s="23"/>
      <c r="KER22" s="23"/>
      <c r="KES22" s="23"/>
      <c r="KET22" s="23"/>
      <c r="KEU22" s="23"/>
      <c r="KEV22" s="23"/>
      <c r="KEW22" s="23"/>
      <c r="KEX22" s="23"/>
      <c r="KEY22" s="23"/>
      <c r="KEZ22" s="23"/>
      <c r="KFA22" s="23"/>
      <c r="KFB22" s="23"/>
      <c r="KFC22" s="23"/>
      <c r="KFD22" s="23"/>
      <c r="KFE22" s="23"/>
      <c r="KFF22" s="23"/>
      <c r="KFG22" s="23"/>
      <c r="KFH22" s="23"/>
      <c r="KFI22" s="23"/>
      <c r="KFJ22" s="23"/>
      <c r="KFK22" s="23"/>
      <c r="KFL22" s="23"/>
      <c r="KFM22" s="23"/>
      <c r="KFN22" s="23"/>
      <c r="KFO22" s="23"/>
      <c r="KFP22" s="23"/>
      <c r="KFQ22" s="23"/>
      <c r="KFR22" s="23"/>
      <c r="KFS22" s="23"/>
      <c r="KFT22" s="23"/>
      <c r="KFU22" s="23"/>
      <c r="KFV22" s="23"/>
      <c r="KFW22" s="23"/>
      <c r="KFX22" s="23"/>
      <c r="KFY22" s="23"/>
      <c r="KFZ22" s="23"/>
      <c r="KGA22" s="23"/>
      <c r="KGB22" s="23"/>
      <c r="KGC22" s="23"/>
      <c r="KGD22" s="23"/>
      <c r="KGE22" s="23"/>
      <c r="KGF22" s="23"/>
      <c r="KGG22" s="23"/>
      <c r="KGH22" s="23"/>
      <c r="KGI22" s="23"/>
      <c r="KGJ22" s="23"/>
      <c r="KGK22" s="23"/>
      <c r="KGL22" s="23"/>
      <c r="KGM22" s="23"/>
      <c r="KGN22" s="23"/>
      <c r="KGO22" s="23"/>
      <c r="KGP22" s="23"/>
      <c r="KGQ22" s="23"/>
      <c r="KGR22" s="23"/>
      <c r="KGS22" s="23"/>
      <c r="KGT22" s="23"/>
      <c r="KGU22" s="23"/>
      <c r="KGV22" s="23"/>
      <c r="KGW22" s="23"/>
      <c r="KGX22" s="23"/>
      <c r="KGY22" s="23"/>
      <c r="KGZ22" s="23"/>
      <c r="KHA22" s="23"/>
      <c r="KHB22" s="23"/>
      <c r="KHC22" s="23"/>
      <c r="KHD22" s="23"/>
      <c r="KHE22" s="23"/>
      <c r="KHF22" s="23"/>
      <c r="KHG22" s="23"/>
      <c r="KHH22" s="23"/>
      <c r="KHI22" s="23"/>
      <c r="KHJ22" s="23"/>
      <c r="KHK22" s="23"/>
      <c r="KHL22" s="23"/>
      <c r="KHM22" s="23"/>
      <c r="KHN22" s="23"/>
      <c r="KHO22" s="23"/>
      <c r="KHP22" s="23"/>
      <c r="KHQ22" s="23"/>
      <c r="KHR22" s="23"/>
      <c r="KHS22" s="23"/>
      <c r="KHT22" s="23"/>
      <c r="KHU22" s="23"/>
      <c r="KHV22" s="23"/>
      <c r="KHW22" s="23"/>
      <c r="KHX22" s="23"/>
      <c r="KHY22" s="23"/>
      <c r="KHZ22" s="23"/>
      <c r="KIA22" s="23"/>
      <c r="KIB22" s="23"/>
      <c r="KIC22" s="23"/>
      <c r="KID22" s="23"/>
      <c r="KIE22" s="23"/>
      <c r="KIF22" s="23"/>
      <c r="KIG22" s="23"/>
      <c r="KIH22" s="23"/>
      <c r="KII22" s="23"/>
      <c r="KIJ22" s="23"/>
      <c r="KIK22" s="23"/>
      <c r="KIL22" s="23"/>
      <c r="KIM22" s="23"/>
      <c r="KIN22" s="23"/>
      <c r="KIO22" s="23"/>
      <c r="KIP22" s="23"/>
      <c r="KIQ22" s="23"/>
      <c r="KIR22" s="23"/>
      <c r="KIS22" s="23"/>
      <c r="KIT22" s="23"/>
      <c r="KIU22" s="23"/>
      <c r="KIV22" s="23"/>
      <c r="KIW22" s="23"/>
      <c r="KIX22" s="23"/>
      <c r="KIY22" s="23"/>
      <c r="KIZ22" s="23"/>
      <c r="KJA22" s="23"/>
      <c r="KJB22" s="23"/>
      <c r="KJC22" s="23"/>
      <c r="KJD22" s="23"/>
      <c r="KJE22" s="23"/>
      <c r="KJF22" s="23"/>
      <c r="KJG22" s="23"/>
      <c r="KJH22" s="23"/>
      <c r="KJI22" s="23"/>
      <c r="KJJ22" s="23"/>
      <c r="KJK22" s="23"/>
      <c r="KJL22" s="23"/>
      <c r="KJM22" s="23"/>
      <c r="KJN22" s="23"/>
      <c r="KJO22" s="23"/>
      <c r="KJP22" s="23"/>
      <c r="KJQ22" s="23"/>
      <c r="KJR22" s="23"/>
      <c r="KJS22" s="23"/>
      <c r="KJT22" s="23"/>
      <c r="KJU22" s="23"/>
      <c r="KJV22" s="23"/>
      <c r="KJW22" s="23"/>
      <c r="KJX22" s="23"/>
      <c r="KJY22" s="23"/>
      <c r="KJZ22" s="23"/>
      <c r="KKA22" s="23"/>
      <c r="KKB22" s="23"/>
      <c r="KKC22" s="23"/>
      <c r="KKD22" s="23"/>
      <c r="KKE22" s="23"/>
      <c r="KKF22" s="23"/>
      <c r="KKG22" s="23"/>
      <c r="KKH22" s="23"/>
      <c r="KKI22" s="23"/>
      <c r="KKJ22" s="23"/>
      <c r="KKK22" s="23"/>
      <c r="KKL22" s="23"/>
      <c r="KKM22" s="23"/>
      <c r="KKN22" s="23"/>
      <c r="KKO22" s="23"/>
      <c r="KKP22" s="23"/>
      <c r="KKQ22" s="23"/>
      <c r="KKR22" s="23"/>
      <c r="KKS22" s="23"/>
      <c r="KKT22" s="23"/>
      <c r="KKU22" s="23"/>
      <c r="KKV22" s="23"/>
      <c r="KKW22" s="23"/>
      <c r="KKX22" s="23"/>
      <c r="KKY22" s="23"/>
      <c r="KKZ22" s="23"/>
      <c r="KLA22" s="23"/>
      <c r="KLB22" s="23"/>
      <c r="KLC22" s="23"/>
      <c r="KLD22" s="23"/>
      <c r="KLE22" s="23"/>
      <c r="KLF22" s="23"/>
      <c r="KLG22" s="23"/>
      <c r="KLH22" s="23"/>
      <c r="KLI22" s="23"/>
      <c r="KLJ22" s="23"/>
      <c r="KLK22" s="23"/>
      <c r="KLL22" s="23"/>
      <c r="KLM22" s="23"/>
      <c r="KLN22" s="23"/>
      <c r="KLO22" s="23"/>
      <c r="KLP22" s="23"/>
      <c r="KLQ22" s="23"/>
      <c r="KLR22" s="23"/>
      <c r="KLS22" s="23"/>
      <c r="KLT22" s="23"/>
      <c r="KLU22" s="23"/>
      <c r="KLV22" s="23"/>
      <c r="KLW22" s="23"/>
      <c r="KLX22" s="23"/>
      <c r="KLY22" s="23"/>
      <c r="KLZ22" s="23"/>
      <c r="KMA22" s="23"/>
      <c r="KMB22" s="23"/>
      <c r="KMC22" s="23"/>
      <c r="KMD22" s="23"/>
      <c r="KME22" s="23"/>
      <c r="KMF22" s="23"/>
      <c r="KMG22" s="23"/>
      <c r="KMH22" s="23"/>
      <c r="KMI22" s="23"/>
      <c r="KMJ22" s="23"/>
      <c r="KMK22" s="23"/>
      <c r="KML22" s="23"/>
      <c r="KMM22" s="23"/>
      <c r="KMN22" s="23"/>
      <c r="KMO22" s="23"/>
      <c r="KMP22" s="23"/>
      <c r="KMQ22" s="23"/>
      <c r="KMR22" s="23"/>
      <c r="KMS22" s="23"/>
      <c r="KMT22" s="23"/>
      <c r="KMU22" s="23"/>
      <c r="KMV22" s="23"/>
      <c r="KMW22" s="23"/>
      <c r="KMX22" s="23"/>
      <c r="KMY22" s="23"/>
      <c r="KMZ22" s="23"/>
      <c r="KNA22" s="23"/>
      <c r="KNB22" s="23"/>
      <c r="KNC22" s="23"/>
      <c r="KND22" s="23"/>
      <c r="KNE22" s="23"/>
      <c r="KNF22" s="23"/>
      <c r="KNG22" s="23"/>
      <c r="KNH22" s="23"/>
      <c r="KNI22" s="23"/>
      <c r="KNJ22" s="23"/>
      <c r="KNK22" s="23"/>
      <c r="KNL22" s="23"/>
      <c r="KNM22" s="23"/>
      <c r="KNN22" s="23"/>
      <c r="KNO22" s="23"/>
      <c r="KNP22" s="23"/>
      <c r="KNQ22" s="23"/>
      <c r="KNR22" s="23"/>
      <c r="KNS22" s="23"/>
      <c r="KNT22" s="23"/>
      <c r="KNU22" s="23"/>
      <c r="KNV22" s="23"/>
      <c r="KNW22" s="23"/>
      <c r="KNX22" s="23"/>
      <c r="KNY22" s="23"/>
      <c r="KNZ22" s="23"/>
      <c r="KOA22" s="23"/>
      <c r="KOB22" s="23"/>
      <c r="KOC22" s="23"/>
      <c r="KOD22" s="23"/>
      <c r="KOE22" s="23"/>
      <c r="KOF22" s="23"/>
      <c r="KOG22" s="23"/>
      <c r="KOH22" s="23"/>
      <c r="KOI22" s="23"/>
      <c r="KOJ22" s="23"/>
      <c r="KOK22" s="23"/>
      <c r="KOL22" s="23"/>
      <c r="KOM22" s="23"/>
      <c r="KON22" s="23"/>
      <c r="KOO22" s="23"/>
      <c r="KOP22" s="23"/>
      <c r="KOQ22" s="23"/>
      <c r="KOR22" s="23"/>
      <c r="KOS22" s="23"/>
      <c r="KOT22" s="23"/>
      <c r="KOU22" s="23"/>
      <c r="KOV22" s="23"/>
      <c r="KOW22" s="23"/>
      <c r="KOX22" s="23"/>
      <c r="KOY22" s="23"/>
      <c r="KOZ22" s="23"/>
      <c r="KPA22" s="23"/>
      <c r="KPB22" s="23"/>
      <c r="KPC22" s="23"/>
      <c r="KPD22" s="23"/>
      <c r="KPE22" s="23"/>
      <c r="KPF22" s="23"/>
      <c r="KPG22" s="23"/>
      <c r="KPH22" s="23"/>
      <c r="KPI22" s="23"/>
      <c r="KPJ22" s="23"/>
      <c r="KPK22" s="23"/>
      <c r="KPL22" s="23"/>
      <c r="KPM22" s="23"/>
      <c r="KPN22" s="23"/>
      <c r="KPO22" s="23"/>
      <c r="KPP22" s="23"/>
      <c r="KPQ22" s="23"/>
      <c r="KPR22" s="23"/>
      <c r="KPS22" s="23"/>
      <c r="KPT22" s="23"/>
      <c r="KPU22" s="23"/>
      <c r="KPV22" s="23"/>
      <c r="KPW22" s="23"/>
      <c r="KPX22" s="23"/>
      <c r="KPY22" s="23"/>
      <c r="KPZ22" s="23"/>
      <c r="KQA22" s="23"/>
      <c r="KQB22" s="23"/>
      <c r="KQC22" s="23"/>
      <c r="KQD22" s="23"/>
      <c r="KQE22" s="23"/>
      <c r="KQF22" s="23"/>
      <c r="KQG22" s="23"/>
      <c r="KQH22" s="23"/>
      <c r="KQI22" s="23"/>
      <c r="KQJ22" s="23"/>
      <c r="KQK22" s="23"/>
      <c r="KQL22" s="23"/>
      <c r="KQM22" s="23"/>
      <c r="KQN22" s="23"/>
      <c r="KQO22" s="23"/>
      <c r="KQP22" s="23"/>
      <c r="KQQ22" s="23"/>
      <c r="KQR22" s="23"/>
      <c r="KQS22" s="23"/>
      <c r="KQT22" s="23"/>
      <c r="KQU22" s="23"/>
      <c r="KQV22" s="23"/>
      <c r="KQW22" s="23"/>
      <c r="KQX22" s="23"/>
      <c r="KQY22" s="23"/>
      <c r="KQZ22" s="23"/>
      <c r="KRA22" s="23"/>
      <c r="KRB22" s="23"/>
      <c r="KRC22" s="23"/>
      <c r="KRD22" s="23"/>
      <c r="KRE22" s="23"/>
      <c r="KRF22" s="23"/>
      <c r="KRG22" s="23"/>
      <c r="KRH22" s="23"/>
      <c r="KRI22" s="23"/>
      <c r="KRJ22" s="23"/>
      <c r="KRK22" s="23"/>
      <c r="KRL22" s="23"/>
      <c r="KRM22" s="23"/>
      <c r="KRN22" s="23"/>
      <c r="KRO22" s="23"/>
      <c r="KRP22" s="23"/>
      <c r="KRQ22" s="23"/>
      <c r="KRR22" s="23"/>
      <c r="KRS22" s="23"/>
      <c r="KRT22" s="23"/>
      <c r="KRU22" s="23"/>
      <c r="KRV22" s="23"/>
      <c r="KRW22" s="23"/>
      <c r="KRX22" s="23"/>
      <c r="KRY22" s="23"/>
      <c r="KRZ22" s="23"/>
      <c r="KSA22" s="23"/>
      <c r="KSB22" s="23"/>
      <c r="KSC22" s="23"/>
      <c r="KSD22" s="23"/>
      <c r="KSE22" s="23"/>
      <c r="KSF22" s="23"/>
      <c r="KSG22" s="23"/>
      <c r="KSH22" s="23"/>
      <c r="KSI22" s="23"/>
      <c r="KSJ22" s="23"/>
      <c r="KSK22" s="23"/>
      <c r="KSL22" s="23"/>
      <c r="KSM22" s="23"/>
      <c r="KSN22" s="23"/>
      <c r="KSO22" s="23"/>
      <c r="KSP22" s="23"/>
      <c r="KSQ22" s="23"/>
      <c r="KSR22" s="23"/>
      <c r="KSS22" s="23"/>
      <c r="KST22" s="23"/>
      <c r="KSU22" s="23"/>
      <c r="KSV22" s="23"/>
      <c r="KSW22" s="23"/>
      <c r="KSX22" s="23"/>
      <c r="KSY22" s="23"/>
      <c r="KSZ22" s="23"/>
      <c r="KTA22" s="23"/>
      <c r="KTB22" s="23"/>
      <c r="KTC22" s="23"/>
      <c r="KTD22" s="23"/>
      <c r="KTE22" s="23"/>
      <c r="KTF22" s="23"/>
      <c r="KTG22" s="23"/>
      <c r="KTH22" s="23"/>
      <c r="KTI22" s="23"/>
      <c r="KTJ22" s="23"/>
      <c r="KTK22" s="23"/>
      <c r="KTL22" s="23"/>
      <c r="KTM22" s="23"/>
      <c r="KTN22" s="23"/>
      <c r="KTO22" s="23"/>
      <c r="KTP22" s="23"/>
      <c r="KTQ22" s="23"/>
      <c r="KTR22" s="23"/>
      <c r="KTS22" s="23"/>
      <c r="KTT22" s="23"/>
      <c r="KTU22" s="23"/>
      <c r="KTV22" s="23"/>
      <c r="KTW22" s="23"/>
      <c r="KTX22" s="23"/>
      <c r="KTY22" s="23"/>
      <c r="KTZ22" s="23"/>
      <c r="KUA22" s="23"/>
      <c r="KUB22" s="23"/>
      <c r="KUC22" s="23"/>
      <c r="KUD22" s="23"/>
      <c r="KUE22" s="23"/>
      <c r="KUF22" s="23"/>
      <c r="KUG22" s="23"/>
      <c r="KUH22" s="23"/>
      <c r="KUI22" s="23"/>
      <c r="KUJ22" s="23"/>
      <c r="KUK22" s="23"/>
      <c r="KUL22" s="23"/>
      <c r="KUM22" s="23"/>
      <c r="KUN22" s="23"/>
      <c r="KUO22" s="23"/>
      <c r="KUP22" s="23"/>
      <c r="KUQ22" s="23"/>
      <c r="KUR22" s="23"/>
      <c r="KUS22" s="23"/>
      <c r="KUT22" s="23"/>
      <c r="KUU22" s="23"/>
      <c r="KUV22" s="23"/>
      <c r="KUW22" s="23"/>
      <c r="KUX22" s="23"/>
      <c r="KUY22" s="23"/>
      <c r="KUZ22" s="23"/>
      <c r="KVA22" s="23"/>
      <c r="KVB22" s="23"/>
      <c r="KVC22" s="23"/>
      <c r="KVD22" s="23"/>
      <c r="KVE22" s="23"/>
      <c r="KVF22" s="23"/>
      <c r="KVG22" s="23"/>
      <c r="KVH22" s="23"/>
      <c r="KVI22" s="23"/>
      <c r="KVJ22" s="23"/>
      <c r="KVK22" s="23"/>
      <c r="KVL22" s="23"/>
      <c r="KVM22" s="23"/>
      <c r="KVN22" s="23"/>
      <c r="KVO22" s="23"/>
      <c r="KVP22" s="23"/>
      <c r="KVQ22" s="23"/>
      <c r="KVR22" s="23"/>
      <c r="KVS22" s="23"/>
      <c r="KVT22" s="23"/>
      <c r="KVU22" s="23"/>
      <c r="KVV22" s="23"/>
      <c r="KVW22" s="23"/>
      <c r="KVX22" s="23"/>
      <c r="KVY22" s="23"/>
      <c r="KVZ22" s="23"/>
      <c r="KWA22" s="23"/>
      <c r="KWB22" s="23"/>
      <c r="KWC22" s="23"/>
      <c r="KWD22" s="23"/>
      <c r="KWE22" s="23"/>
      <c r="KWF22" s="23"/>
      <c r="KWG22" s="23"/>
      <c r="KWH22" s="23"/>
      <c r="KWI22" s="23"/>
      <c r="KWJ22" s="23"/>
      <c r="KWK22" s="23"/>
      <c r="KWL22" s="23"/>
      <c r="KWM22" s="23"/>
      <c r="KWN22" s="23"/>
      <c r="KWO22" s="23"/>
      <c r="KWP22" s="23"/>
      <c r="KWQ22" s="23"/>
      <c r="KWR22" s="23"/>
      <c r="KWS22" s="23"/>
      <c r="KWT22" s="23"/>
      <c r="KWU22" s="23"/>
      <c r="KWV22" s="23"/>
      <c r="KWW22" s="23"/>
      <c r="KWX22" s="23"/>
      <c r="KWY22" s="23"/>
      <c r="KWZ22" s="23"/>
      <c r="KXA22" s="23"/>
      <c r="KXB22" s="23"/>
      <c r="KXC22" s="23"/>
      <c r="KXD22" s="23"/>
      <c r="KXE22" s="23"/>
      <c r="KXF22" s="23"/>
      <c r="KXG22" s="23"/>
      <c r="KXH22" s="23"/>
      <c r="KXI22" s="23"/>
      <c r="KXJ22" s="23"/>
      <c r="KXK22" s="23"/>
      <c r="KXL22" s="23"/>
      <c r="KXM22" s="23"/>
      <c r="KXN22" s="23"/>
      <c r="KXO22" s="23"/>
      <c r="KXP22" s="23"/>
      <c r="KXQ22" s="23"/>
      <c r="KXR22" s="23"/>
      <c r="KXS22" s="23"/>
      <c r="KXT22" s="23"/>
      <c r="KXU22" s="23"/>
      <c r="KXV22" s="23"/>
      <c r="KXW22" s="23"/>
      <c r="KXX22" s="23"/>
      <c r="KXY22" s="23"/>
      <c r="KXZ22" s="23"/>
      <c r="KYA22" s="23"/>
      <c r="KYB22" s="23"/>
      <c r="KYC22" s="23"/>
      <c r="KYD22" s="23"/>
      <c r="KYE22" s="23"/>
      <c r="KYF22" s="23"/>
      <c r="KYG22" s="23"/>
      <c r="KYH22" s="23"/>
      <c r="KYI22" s="23"/>
      <c r="KYJ22" s="23"/>
      <c r="KYK22" s="23"/>
      <c r="KYL22" s="23"/>
      <c r="KYM22" s="23"/>
      <c r="KYN22" s="23"/>
      <c r="KYO22" s="23"/>
      <c r="KYP22" s="23"/>
      <c r="KYQ22" s="23"/>
      <c r="KYR22" s="23"/>
      <c r="KYS22" s="23"/>
      <c r="KYT22" s="23"/>
      <c r="KYU22" s="23"/>
      <c r="KYV22" s="23"/>
      <c r="KYW22" s="23"/>
      <c r="KYX22" s="23"/>
      <c r="KYY22" s="23"/>
      <c r="KYZ22" s="23"/>
      <c r="KZA22" s="23"/>
      <c r="KZB22" s="23"/>
      <c r="KZC22" s="23"/>
      <c r="KZD22" s="23"/>
      <c r="KZE22" s="23"/>
      <c r="KZF22" s="23"/>
      <c r="KZG22" s="23"/>
      <c r="KZH22" s="23"/>
      <c r="KZI22" s="23"/>
      <c r="KZJ22" s="23"/>
      <c r="KZK22" s="23"/>
      <c r="KZL22" s="23"/>
      <c r="KZM22" s="23"/>
      <c r="KZN22" s="23"/>
      <c r="KZO22" s="23"/>
      <c r="KZP22" s="23"/>
      <c r="KZQ22" s="23"/>
      <c r="KZR22" s="23"/>
      <c r="KZS22" s="23"/>
      <c r="KZT22" s="23"/>
      <c r="KZU22" s="23"/>
      <c r="KZV22" s="23"/>
      <c r="KZW22" s="23"/>
      <c r="KZX22" s="23"/>
      <c r="KZY22" s="23"/>
      <c r="KZZ22" s="23"/>
      <c r="LAA22" s="23"/>
      <c r="LAB22" s="23"/>
      <c r="LAC22" s="23"/>
      <c r="LAD22" s="23"/>
      <c r="LAE22" s="23"/>
      <c r="LAF22" s="23"/>
      <c r="LAG22" s="23"/>
      <c r="LAH22" s="23"/>
      <c r="LAI22" s="23"/>
      <c r="LAJ22" s="23"/>
      <c r="LAK22" s="23"/>
      <c r="LAL22" s="23"/>
      <c r="LAM22" s="23"/>
      <c r="LAN22" s="23"/>
      <c r="LAO22" s="23"/>
      <c r="LAP22" s="23"/>
      <c r="LAQ22" s="23"/>
      <c r="LAR22" s="23"/>
      <c r="LAS22" s="23"/>
      <c r="LAT22" s="23"/>
      <c r="LAU22" s="23"/>
      <c r="LAV22" s="23"/>
      <c r="LAW22" s="23"/>
      <c r="LAX22" s="23"/>
      <c r="LAY22" s="23"/>
      <c r="LAZ22" s="23"/>
      <c r="LBA22" s="23"/>
      <c r="LBB22" s="23"/>
      <c r="LBC22" s="23"/>
      <c r="LBD22" s="23"/>
      <c r="LBE22" s="23"/>
      <c r="LBF22" s="23"/>
      <c r="LBG22" s="23"/>
      <c r="LBH22" s="23"/>
      <c r="LBI22" s="23"/>
      <c r="LBJ22" s="23"/>
      <c r="LBK22" s="23"/>
      <c r="LBL22" s="23"/>
      <c r="LBM22" s="23"/>
      <c r="LBN22" s="23"/>
      <c r="LBO22" s="23"/>
      <c r="LBP22" s="23"/>
      <c r="LBQ22" s="23"/>
      <c r="LBR22" s="23"/>
      <c r="LBS22" s="23"/>
      <c r="LBT22" s="23"/>
      <c r="LBU22" s="23"/>
      <c r="LBV22" s="23"/>
      <c r="LBW22" s="23"/>
      <c r="LBX22" s="23"/>
      <c r="LBY22" s="23"/>
      <c r="LBZ22" s="23"/>
      <c r="LCA22" s="23"/>
      <c r="LCB22" s="23"/>
      <c r="LCC22" s="23"/>
      <c r="LCD22" s="23"/>
      <c r="LCE22" s="23"/>
      <c r="LCF22" s="23"/>
      <c r="LCG22" s="23"/>
      <c r="LCH22" s="23"/>
      <c r="LCI22" s="23"/>
      <c r="LCJ22" s="23"/>
      <c r="LCK22" s="23"/>
      <c r="LCL22" s="23"/>
      <c r="LCM22" s="23"/>
      <c r="LCN22" s="23"/>
      <c r="LCO22" s="23"/>
      <c r="LCP22" s="23"/>
      <c r="LCQ22" s="23"/>
      <c r="LCR22" s="23"/>
      <c r="LCS22" s="23"/>
      <c r="LCT22" s="23"/>
      <c r="LCU22" s="23"/>
      <c r="LCV22" s="23"/>
      <c r="LCW22" s="23"/>
      <c r="LCX22" s="23"/>
      <c r="LCY22" s="23"/>
      <c r="LCZ22" s="23"/>
      <c r="LDA22" s="23"/>
      <c r="LDB22" s="23"/>
      <c r="LDC22" s="23"/>
      <c r="LDD22" s="23"/>
      <c r="LDE22" s="23"/>
      <c r="LDF22" s="23"/>
      <c r="LDG22" s="23"/>
      <c r="LDH22" s="23"/>
      <c r="LDI22" s="23"/>
      <c r="LDJ22" s="23"/>
      <c r="LDK22" s="23"/>
      <c r="LDL22" s="23"/>
      <c r="LDM22" s="23"/>
      <c r="LDN22" s="23"/>
      <c r="LDO22" s="23"/>
      <c r="LDP22" s="23"/>
      <c r="LDQ22" s="23"/>
      <c r="LDR22" s="23"/>
      <c r="LDS22" s="23"/>
      <c r="LDT22" s="23"/>
      <c r="LDU22" s="23"/>
      <c r="LDV22" s="23"/>
      <c r="LDW22" s="23"/>
      <c r="LDX22" s="23"/>
      <c r="LDY22" s="23"/>
      <c r="LDZ22" s="23"/>
      <c r="LEA22" s="23"/>
      <c r="LEB22" s="23"/>
      <c r="LEC22" s="23"/>
      <c r="LED22" s="23"/>
      <c r="LEE22" s="23"/>
      <c r="LEF22" s="23"/>
      <c r="LEG22" s="23"/>
      <c r="LEH22" s="23"/>
      <c r="LEI22" s="23"/>
      <c r="LEJ22" s="23"/>
      <c r="LEK22" s="23"/>
      <c r="LEL22" s="23"/>
      <c r="LEM22" s="23"/>
      <c r="LEN22" s="23"/>
      <c r="LEO22" s="23"/>
      <c r="LEP22" s="23"/>
      <c r="LEQ22" s="23"/>
      <c r="LER22" s="23"/>
      <c r="LES22" s="23"/>
      <c r="LET22" s="23"/>
      <c r="LEU22" s="23"/>
      <c r="LEV22" s="23"/>
      <c r="LEW22" s="23"/>
      <c r="LEX22" s="23"/>
      <c r="LEY22" s="23"/>
      <c r="LEZ22" s="23"/>
      <c r="LFA22" s="23"/>
      <c r="LFB22" s="23"/>
      <c r="LFC22" s="23"/>
      <c r="LFD22" s="23"/>
      <c r="LFE22" s="23"/>
      <c r="LFF22" s="23"/>
      <c r="LFG22" s="23"/>
      <c r="LFH22" s="23"/>
      <c r="LFI22" s="23"/>
      <c r="LFJ22" s="23"/>
      <c r="LFK22" s="23"/>
      <c r="LFL22" s="23"/>
      <c r="LFM22" s="23"/>
      <c r="LFN22" s="23"/>
      <c r="LFO22" s="23"/>
      <c r="LFP22" s="23"/>
      <c r="LFQ22" s="23"/>
      <c r="LFR22" s="23"/>
      <c r="LFS22" s="23"/>
      <c r="LFT22" s="23"/>
      <c r="LFU22" s="23"/>
      <c r="LFV22" s="23"/>
      <c r="LFW22" s="23"/>
      <c r="LFX22" s="23"/>
      <c r="LFY22" s="23"/>
      <c r="LFZ22" s="23"/>
      <c r="LGA22" s="23"/>
      <c r="LGB22" s="23"/>
      <c r="LGC22" s="23"/>
      <c r="LGD22" s="23"/>
      <c r="LGE22" s="23"/>
      <c r="LGF22" s="23"/>
      <c r="LGG22" s="23"/>
      <c r="LGH22" s="23"/>
      <c r="LGI22" s="23"/>
      <c r="LGJ22" s="23"/>
      <c r="LGK22" s="23"/>
      <c r="LGL22" s="23"/>
      <c r="LGM22" s="23"/>
      <c r="LGN22" s="23"/>
      <c r="LGO22" s="23"/>
      <c r="LGP22" s="23"/>
      <c r="LGQ22" s="23"/>
      <c r="LGR22" s="23"/>
      <c r="LGS22" s="23"/>
      <c r="LGT22" s="23"/>
      <c r="LGU22" s="23"/>
      <c r="LGV22" s="23"/>
      <c r="LGW22" s="23"/>
      <c r="LGX22" s="23"/>
      <c r="LGY22" s="23"/>
      <c r="LGZ22" s="23"/>
      <c r="LHA22" s="23"/>
      <c r="LHB22" s="23"/>
      <c r="LHC22" s="23"/>
      <c r="LHD22" s="23"/>
      <c r="LHE22" s="23"/>
      <c r="LHF22" s="23"/>
      <c r="LHG22" s="23"/>
      <c r="LHH22" s="23"/>
      <c r="LHI22" s="23"/>
      <c r="LHJ22" s="23"/>
      <c r="LHK22" s="23"/>
      <c r="LHL22" s="23"/>
      <c r="LHM22" s="23"/>
      <c r="LHN22" s="23"/>
      <c r="LHO22" s="23"/>
      <c r="LHP22" s="23"/>
      <c r="LHQ22" s="23"/>
      <c r="LHR22" s="23"/>
      <c r="LHS22" s="23"/>
      <c r="LHT22" s="23"/>
      <c r="LHU22" s="23"/>
      <c r="LHV22" s="23"/>
      <c r="LHW22" s="23"/>
      <c r="LHX22" s="23"/>
      <c r="LHY22" s="23"/>
      <c r="LHZ22" s="23"/>
      <c r="LIA22" s="23"/>
      <c r="LIB22" s="23"/>
      <c r="LIC22" s="23"/>
      <c r="LID22" s="23"/>
      <c r="LIE22" s="23"/>
      <c r="LIF22" s="23"/>
      <c r="LIG22" s="23"/>
      <c r="LIH22" s="23"/>
      <c r="LII22" s="23"/>
      <c r="LIJ22" s="23"/>
      <c r="LIK22" s="23"/>
      <c r="LIL22" s="23"/>
      <c r="LIM22" s="23"/>
      <c r="LIN22" s="23"/>
      <c r="LIO22" s="23"/>
      <c r="LIP22" s="23"/>
      <c r="LIQ22" s="23"/>
      <c r="LIR22" s="23"/>
      <c r="LIS22" s="23"/>
      <c r="LIT22" s="23"/>
      <c r="LIU22" s="23"/>
      <c r="LIV22" s="23"/>
      <c r="LIW22" s="23"/>
      <c r="LIX22" s="23"/>
      <c r="LIY22" s="23"/>
      <c r="LIZ22" s="23"/>
      <c r="LJA22" s="23"/>
      <c r="LJB22" s="23"/>
      <c r="LJC22" s="23"/>
      <c r="LJD22" s="23"/>
      <c r="LJE22" s="23"/>
      <c r="LJF22" s="23"/>
      <c r="LJG22" s="23"/>
      <c r="LJH22" s="23"/>
      <c r="LJI22" s="23"/>
      <c r="LJJ22" s="23"/>
      <c r="LJK22" s="23"/>
      <c r="LJL22" s="23"/>
      <c r="LJM22" s="23"/>
      <c r="LJN22" s="23"/>
      <c r="LJO22" s="23"/>
      <c r="LJP22" s="23"/>
      <c r="LJQ22" s="23"/>
      <c r="LJR22" s="23"/>
      <c r="LJS22" s="23"/>
      <c r="LJT22" s="23"/>
      <c r="LJU22" s="23"/>
      <c r="LJV22" s="23"/>
      <c r="LJW22" s="23"/>
      <c r="LJX22" s="23"/>
      <c r="LJY22" s="23"/>
      <c r="LJZ22" s="23"/>
      <c r="LKA22" s="23"/>
      <c r="LKB22" s="23"/>
      <c r="LKC22" s="23"/>
      <c r="LKD22" s="23"/>
      <c r="LKE22" s="23"/>
      <c r="LKF22" s="23"/>
      <c r="LKG22" s="23"/>
      <c r="LKH22" s="23"/>
      <c r="LKI22" s="23"/>
      <c r="LKJ22" s="23"/>
      <c r="LKK22" s="23"/>
      <c r="LKL22" s="23"/>
      <c r="LKM22" s="23"/>
      <c r="LKN22" s="23"/>
      <c r="LKO22" s="23"/>
      <c r="LKP22" s="23"/>
      <c r="LKQ22" s="23"/>
      <c r="LKR22" s="23"/>
      <c r="LKS22" s="23"/>
      <c r="LKT22" s="23"/>
      <c r="LKU22" s="23"/>
      <c r="LKV22" s="23"/>
      <c r="LKW22" s="23"/>
      <c r="LKX22" s="23"/>
      <c r="LKY22" s="23"/>
      <c r="LKZ22" s="23"/>
      <c r="LLA22" s="23"/>
      <c r="LLB22" s="23"/>
      <c r="LLC22" s="23"/>
      <c r="LLD22" s="23"/>
      <c r="LLE22" s="23"/>
      <c r="LLF22" s="23"/>
      <c r="LLG22" s="23"/>
      <c r="LLH22" s="23"/>
      <c r="LLI22" s="23"/>
      <c r="LLJ22" s="23"/>
      <c r="LLK22" s="23"/>
      <c r="LLL22" s="23"/>
      <c r="LLM22" s="23"/>
      <c r="LLN22" s="23"/>
      <c r="LLO22" s="23"/>
      <c r="LLP22" s="23"/>
      <c r="LLQ22" s="23"/>
      <c r="LLR22" s="23"/>
      <c r="LLS22" s="23"/>
      <c r="LLT22" s="23"/>
      <c r="LLU22" s="23"/>
      <c r="LLV22" s="23"/>
      <c r="LLW22" s="23"/>
      <c r="LLX22" s="23"/>
      <c r="LLY22" s="23"/>
      <c r="LLZ22" s="23"/>
      <c r="LMA22" s="23"/>
      <c r="LMB22" s="23"/>
      <c r="LMC22" s="23"/>
      <c r="LMD22" s="23"/>
      <c r="LME22" s="23"/>
      <c r="LMF22" s="23"/>
      <c r="LMG22" s="23"/>
      <c r="LMH22" s="23"/>
      <c r="LMI22" s="23"/>
      <c r="LMJ22" s="23"/>
      <c r="LMK22" s="23"/>
      <c r="LML22" s="23"/>
      <c r="LMM22" s="23"/>
      <c r="LMN22" s="23"/>
      <c r="LMO22" s="23"/>
      <c r="LMP22" s="23"/>
      <c r="LMQ22" s="23"/>
      <c r="LMR22" s="23"/>
      <c r="LMS22" s="23"/>
      <c r="LMT22" s="23"/>
      <c r="LMU22" s="23"/>
      <c r="LMV22" s="23"/>
      <c r="LMW22" s="23"/>
      <c r="LMX22" s="23"/>
      <c r="LMY22" s="23"/>
      <c r="LMZ22" s="23"/>
      <c r="LNA22" s="23"/>
      <c r="LNB22" s="23"/>
      <c r="LNC22" s="23"/>
      <c r="LND22" s="23"/>
      <c r="LNE22" s="23"/>
      <c r="LNF22" s="23"/>
      <c r="LNG22" s="23"/>
      <c r="LNH22" s="23"/>
      <c r="LNI22" s="23"/>
      <c r="LNJ22" s="23"/>
      <c r="LNK22" s="23"/>
      <c r="LNL22" s="23"/>
      <c r="LNM22" s="23"/>
      <c r="LNN22" s="23"/>
      <c r="LNO22" s="23"/>
      <c r="LNP22" s="23"/>
      <c r="LNQ22" s="23"/>
      <c r="LNR22" s="23"/>
      <c r="LNS22" s="23"/>
      <c r="LNT22" s="23"/>
      <c r="LNU22" s="23"/>
      <c r="LNV22" s="23"/>
      <c r="LNW22" s="23"/>
      <c r="LNX22" s="23"/>
      <c r="LNY22" s="23"/>
      <c r="LNZ22" s="23"/>
      <c r="LOA22" s="23"/>
      <c r="LOB22" s="23"/>
      <c r="LOC22" s="23"/>
      <c r="LOD22" s="23"/>
      <c r="LOE22" s="23"/>
      <c r="LOF22" s="23"/>
      <c r="LOG22" s="23"/>
      <c r="LOH22" s="23"/>
      <c r="LOI22" s="23"/>
      <c r="LOJ22" s="23"/>
      <c r="LOK22" s="23"/>
      <c r="LOL22" s="23"/>
      <c r="LOM22" s="23"/>
      <c r="LON22" s="23"/>
      <c r="LOO22" s="23"/>
      <c r="LOP22" s="23"/>
      <c r="LOQ22" s="23"/>
      <c r="LOR22" s="23"/>
      <c r="LOS22" s="23"/>
      <c r="LOT22" s="23"/>
      <c r="LOU22" s="23"/>
      <c r="LOV22" s="23"/>
      <c r="LOW22" s="23"/>
      <c r="LOX22" s="23"/>
      <c r="LOY22" s="23"/>
      <c r="LOZ22" s="23"/>
      <c r="LPA22" s="23"/>
      <c r="LPB22" s="23"/>
      <c r="LPC22" s="23"/>
      <c r="LPD22" s="23"/>
      <c r="LPE22" s="23"/>
      <c r="LPF22" s="23"/>
      <c r="LPG22" s="23"/>
      <c r="LPH22" s="23"/>
      <c r="LPI22" s="23"/>
      <c r="LPJ22" s="23"/>
      <c r="LPK22" s="23"/>
      <c r="LPL22" s="23"/>
      <c r="LPM22" s="23"/>
      <c r="LPN22" s="23"/>
      <c r="LPO22" s="23"/>
      <c r="LPP22" s="23"/>
      <c r="LPQ22" s="23"/>
      <c r="LPR22" s="23"/>
      <c r="LPS22" s="23"/>
      <c r="LPT22" s="23"/>
      <c r="LPU22" s="23"/>
      <c r="LPV22" s="23"/>
      <c r="LPW22" s="23"/>
      <c r="LPX22" s="23"/>
      <c r="LPY22" s="23"/>
      <c r="LPZ22" s="23"/>
      <c r="LQA22" s="23"/>
      <c r="LQB22" s="23"/>
      <c r="LQC22" s="23"/>
      <c r="LQD22" s="23"/>
      <c r="LQE22" s="23"/>
      <c r="LQF22" s="23"/>
      <c r="LQG22" s="23"/>
      <c r="LQH22" s="23"/>
      <c r="LQI22" s="23"/>
      <c r="LQJ22" s="23"/>
      <c r="LQK22" s="23"/>
      <c r="LQL22" s="23"/>
      <c r="LQM22" s="23"/>
      <c r="LQN22" s="23"/>
      <c r="LQO22" s="23"/>
      <c r="LQP22" s="23"/>
      <c r="LQQ22" s="23"/>
      <c r="LQR22" s="23"/>
      <c r="LQS22" s="23"/>
      <c r="LQT22" s="23"/>
      <c r="LQU22" s="23"/>
      <c r="LQV22" s="23"/>
      <c r="LQW22" s="23"/>
      <c r="LQX22" s="23"/>
      <c r="LQY22" s="23"/>
      <c r="LQZ22" s="23"/>
      <c r="LRA22" s="23"/>
      <c r="LRB22" s="23"/>
      <c r="LRC22" s="23"/>
      <c r="LRD22" s="23"/>
      <c r="LRE22" s="23"/>
      <c r="LRF22" s="23"/>
      <c r="LRG22" s="23"/>
      <c r="LRH22" s="23"/>
      <c r="LRI22" s="23"/>
      <c r="LRJ22" s="23"/>
      <c r="LRK22" s="23"/>
      <c r="LRL22" s="23"/>
      <c r="LRM22" s="23"/>
      <c r="LRN22" s="23"/>
      <c r="LRO22" s="23"/>
      <c r="LRP22" s="23"/>
      <c r="LRQ22" s="23"/>
      <c r="LRR22" s="23"/>
      <c r="LRS22" s="23"/>
      <c r="LRT22" s="23"/>
      <c r="LRU22" s="23"/>
      <c r="LRV22" s="23"/>
      <c r="LRW22" s="23"/>
      <c r="LRX22" s="23"/>
      <c r="LRY22" s="23"/>
      <c r="LRZ22" s="23"/>
      <c r="LSA22" s="23"/>
      <c r="LSB22" s="23"/>
      <c r="LSC22" s="23"/>
      <c r="LSD22" s="23"/>
      <c r="LSE22" s="23"/>
      <c r="LSF22" s="23"/>
      <c r="LSG22" s="23"/>
      <c r="LSH22" s="23"/>
      <c r="LSI22" s="23"/>
      <c r="LSJ22" s="23"/>
      <c r="LSK22" s="23"/>
      <c r="LSL22" s="23"/>
      <c r="LSM22" s="23"/>
      <c r="LSN22" s="23"/>
      <c r="LSO22" s="23"/>
      <c r="LSP22" s="23"/>
      <c r="LSQ22" s="23"/>
      <c r="LSR22" s="23"/>
      <c r="LSS22" s="23"/>
      <c r="LST22" s="23"/>
      <c r="LSU22" s="23"/>
      <c r="LSV22" s="23"/>
      <c r="LSW22" s="23"/>
      <c r="LSX22" s="23"/>
      <c r="LSY22" s="23"/>
      <c r="LSZ22" s="23"/>
      <c r="LTA22" s="23"/>
      <c r="LTB22" s="23"/>
      <c r="LTC22" s="23"/>
      <c r="LTD22" s="23"/>
      <c r="LTE22" s="23"/>
      <c r="LTF22" s="23"/>
      <c r="LTG22" s="23"/>
      <c r="LTH22" s="23"/>
      <c r="LTI22" s="23"/>
      <c r="LTJ22" s="23"/>
      <c r="LTK22" s="23"/>
      <c r="LTL22" s="23"/>
      <c r="LTM22" s="23"/>
      <c r="LTN22" s="23"/>
      <c r="LTO22" s="23"/>
      <c r="LTP22" s="23"/>
      <c r="LTQ22" s="23"/>
      <c r="LTR22" s="23"/>
      <c r="LTS22" s="23"/>
      <c r="LTT22" s="23"/>
      <c r="LTU22" s="23"/>
      <c r="LTV22" s="23"/>
      <c r="LTW22" s="23"/>
      <c r="LTX22" s="23"/>
      <c r="LTY22" s="23"/>
      <c r="LTZ22" s="23"/>
      <c r="LUA22" s="23"/>
      <c r="LUB22" s="23"/>
      <c r="LUC22" s="23"/>
      <c r="LUD22" s="23"/>
      <c r="LUE22" s="23"/>
      <c r="LUF22" s="23"/>
      <c r="LUG22" s="23"/>
      <c r="LUH22" s="23"/>
      <c r="LUI22" s="23"/>
      <c r="LUJ22" s="23"/>
      <c r="LUK22" s="23"/>
      <c r="LUL22" s="23"/>
      <c r="LUM22" s="23"/>
      <c r="LUN22" s="23"/>
      <c r="LUO22" s="23"/>
      <c r="LUP22" s="23"/>
      <c r="LUQ22" s="23"/>
      <c r="LUR22" s="23"/>
      <c r="LUS22" s="23"/>
      <c r="LUT22" s="23"/>
      <c r="LUU22" s="23"/>
      <c r="LUV22" s="23"/>
      <c r="LUW22" s="23"/>
      <c r="LUX22" s="23"/>
      <c r="LUY22" s="23"/>
      <c r="LUZ22" s="23"/>
      <c r="LVA22" s="23"/>
      <c r="LVB22" s="23"/>
      <c r="LVC22" s="23"/>
      <c r="LVD22" s="23"/>
      <c r="LVE22" s="23"/>
      <c r="LVF22" s="23"/>
      <c r="LVG22" s="23"/>
      <c r="LVH22" s="23"/>
      <c r="LVI22" s="23"/>
      <c r="LVJ22" s="23"/>
      <c r="LVK22" s="23"/>
      <c r="LVL22" s="23"/>
      <c r="LVM22" s="23"/>
      <c r="LVN22" s="23"/>
      <c r="LVO22" s="23"/>
      <c r="LVP22" s="23"/>
      <c r="LVQ22" s="23"/>
      <c r="LVR22" s="23"/>
      <c r="LVS22" s="23"/>
      <c r="LVT22" s="23"/>
      <c r="LVU22" s="23"/>
      <c r="LVV22" s="23"/>
      <c r="LVW22" s="23"/>
      <c r="LVX22" s="23"/>
      <c r="LVY22" s="23"/>
      <c r="LVZ22" s="23"/>
      <c r="LWA22" s="23"/>
      <c r="LWB22" s="23"/>
      <c r="LWC22" s="23"/>
      <c r="LWD22" s="23"/>
      <c r="LWE22" s="23"/>
      <c r="LWF22" s="23"/>
      <c r="LWG22" s="23"/>
      <c r="LWH22" s="23"/>
      <c r="LWI22" s="23"/>
      <c r="LWJ22" s="23"/>
      <c r="LWK22" s="23"/>
      <c r="LWL22" s="23"/>
      <c r="LWM22" s="23"/>
      <c r="LWN22" s="23"/>
      <c r="LWO22" s="23"/>
      <c r="LWP22" s="23"/>
      <c r="LWQ22" s="23"/>
      <c r="LWR22" s="23"/>
      <c r="LWS22" s="23"/>
      <c r="LWT22" s="23"/>
      <c r="LWU22" s="23"/>
      <c r="LWV22" s="23"/>
      <c r="LWW22" s="23"/>
      <c r="LWX22" s="23"/>
      <c r="LWY22" s="23"/>
      <c r="LWZ22" s="23"/>
      <c r="LXA22" s="23"/>
      <c r="LXB22" s="23"/>
      <c r="LXC22" s="23"/>
      <c r="LXD22" s="23"/>
      <c r="LXE22" s="23"/>
      <c r="LXF22" s="23"/>
      <c r="LXG22" s="23"/>
      <c r="LXH22" s="23"/>
      <c r="LXI22" s="23"/>
      <c r="LXJ22" s="23"/>
      <c r="LXK22" s="23"/>
      <c r="LXL22" s="23"/>
      <c r="LXM22" s="23"/>
      <c r="LXN22" s="23"/>
      <c r="LXO22" s="23"/>
      <c r="LXP22" s="23"/>
      <c r="LXQ22" s="23"/>
      <c r="LXR22" s="23"/>
      <c r="LXS22" s="23"/>
      <c r="LXT22" s="23"/>
      <c r="LXU22" s="23"/>
      <c r="LXV22" s="23"/>
      <c r="LXW22" s="23"/>
      <c r="LXX22" s="23"/>
      <c r="LXY22" s="23"/>
      <c r="LXZ22" s="23"/>
      <c r="LYA22" s="23"/>
      <c r="LYB22" s="23"/>
      <c r="LYC22" s="23"/>
      <c r="LYD22" s="23"/>
      <c r="LYE22" s="23"/>
      <c r="LYF22" s="23"/>
      <c r="LYG22" s="23"/>
      <c r="LYH22" s="23"/>
      <c r="LYI22" s="23"/>
      <c r="LYJ22" s="23"/>
      <c r="LYK22" s="23"/>
      <c r="LYL22" s="23"/>
      <c r="LYM22" s="23"/>
      <c r="LYN22" s="23"/>
      <c r="LYO22" s="23"/>
      <c r="LYP22" s="23"/>
      <c r="LYQ22" s="23"/>
      <c r="LYR22" s="23"/>
      <c r="LYS22" s="23"/>
      <c r="LYT22" s="23"/>
      <c r="LYU22" s="23"/>
      <c r="LYV22" s="23"/>
      <c r="LYW22" s="23"/>
      <c r="LYX22" s="23"/>
      <c r="LYY22" s="23"/>
      <c r="LYZ22" s="23"/>
      <c r="LZA22" s="23"/>
      <c r="LZB22" s="23"/>
      <c r="LZC22" s="23"/>
      <c r="LZD22" s="23"/>
      <c r="LZE22" s="23"/>
      <c r="LZF22" s="23"/>
      <c r="LZG22" s="23"/>
      <c r="LZH22" s="23"/>
      <c r="LZI22" s="23"/>
      <c r="LZJ22" s="23"/>
      <c r="LZK22" s="23"/>
      <c r="LZL22" s="23"/>
      <c r="LZM22" s="23"/>
      <c r="LZN22" s="23"/>
      <c r="LZO22" s="23"/>
      <c r="LZP22" s="23"/>
      <c r="LZQ22" s="23"/>
      <c r="LZR22" s="23"/>
      <c r="LZS22" s="23"/>
      <c r="LZT22" s="23"/>
      <c r="LZU22" s="23"/>
      <c r="LZV22" s="23"/>
      <c r="LZW22" s="23"/>
      <c r="LZX22" s="23"/>
      <c r="LZY22" s="23"/>
      <c r="LZZ22" s="23"/>
      <c r="MAA22" s="23"/>
      <c r="MAB22" s="23"/>
      <c r="MAC22" s="23"/>
      <c r="MAD22" s="23"/>
      <c r="MAE22" s="23"/>
      <c r="MAF22" s="23"/>
      <c r="MAG22" s="23"/>
      <c r="MAH22" s="23"/>
      <c r="MAI22" s="23"/>
      <c r="MAJ22" s="23"/>
      <c r="MAK22" s="23"/>
      <c r="MAL22" s="23"/>
      <c r="MAM22" s="23"/>
      <c r="MAN22" s="23"/>
      <c r="MAO22" s="23"/>
      <c r="MAP22" s="23"/>
      <c r="MAQ22" s="23"/>
      <c r="MAR22" s="23"/>
      <c r="MAS22" s="23"/>
      <c r="MAT22" s="23"/>
      <c r="MAU22" s="23"/>
      <c r="MAV22" s="23"/>
      <c r="MAW22" s="23"/>
      <c r="MAX22" s="23"/>
      <c r="MAY22" s="23"/>
      <c r="MAZ22" s="23"/>
      <c r="MBA22" s="23"/>
      <c r="MBB22" s="23"/>
      <c r="MBC22" s="23"/>
      <c r="MBD22" s="23"/>
      <c r="MBE22" s="23"/>
      <c r="MBF22" s="23"/>
      <c r="MBG22" s="23"/>
      <c r="MBH22" s="23"/>
      <c r="MBI22" s="23"/>
      <c r="MBJ22" s="23"/>
      <c r="MBK22" s="23"/>
      <c r="MBL22" s="23"/>
      <c r="MBM22" s="23"/>
      <c r="MBN22" s="23"/>
      <c r="MBO22" s="23"/>
      <c r="MBP22" s="23"/>
      <c r="MBQ22" s="23"/>
      <c r="MBR22" s="23"/>
      <c r="MBS22" s="23"/>
      <c r="MBT22" s="23"/>
      <c r="MBU22" s="23"/>
      <c r="MBV22" s="23"/>
      <c r="MBW22" s="23"/>
      <c r="MBX22" s="23"/>
      <c r="MBY22" s="23"/>
      <c r="MBZ22" s="23"/>
      <c r="MCA22" s="23"/>
      <c r="MCB22" s="23"/>
      <c r="MCC22" s="23"/>
      <c r="MCD22" s="23"/>
      <c r="MCE22" s="23"/>
      <c r="MCF22" s="23"/>
      <c r="MCG22" s="23"/>
      <c r="MCH22" s="23"/>
      <c r="MCI22" s="23"/>
      <c r="MCJ22" s="23"/>
      <c r="MCK22" s="23"/>
      <c r="MCL22" s="23"/>
      <c r="MCM22" s="23"/>
      <c r="MCN22" s="23"/>
      <c r="MCO22" s="23"/>
      <c r="MCP22" s="23"/>
      <c r="MCQ22" s="23"/>
      <c r="MCR22" s="23"/>
      <c r="MCS22" s="23"/>
      <c r="MCT22" s="23"/>
      <c r="MCU22" s="23"/>
      <c r="MCV22" s="23"/>
      <c r="MCW22" s="23"/>
      <c r="MCX22" s="23"/>
      <c r="MCY22" s="23"/>
      <c r="MCZ22" s="23"/>
      <c r="MDA22" s="23"/>
      <c r="MDB22" s="23"/>
      <c r="MDC22" s="23"/>
      <c r="MDD22" s="23"/>
      <c r="MDE22" s="23"/>
      <c r="MDF22" s="23"/>
      <c r="MDG22" s="23"/>
      <c r="MDH22" s="23"/>
      <c r="MDI22" s="23"/>
      <c r="MDJ22" s="23"/>
      <c r="MDK22" s="23"/>
      <c r="MDL22" s="23"/>
      <c r="MDM22" s="23"/>
      <c r="MDN22" s="23"/>
      <c r="MDO22" s="23"/>
      <c r="MDP22" s="23"/>
      <c r="MDQ22" s="23"/>
      <c r="MDR22" s="23"/>
      <c r="MDS22" s="23"/>
      <c r="MDT22" s="23"/>
      <c r="MDU22" s="23"/>
      <c r="MDV22" s="23"/>
      <c r="MDW22" s="23"/>
      <c r="MDX22" s="23"/>
      <c r="MDY22" s="23"/>
      <c r="MDZ22" s="23"/>
      <c r="MEA22" s="23"/>
      <c r="MEB22" s="23"/>
      <c r="MEC22" s="23"/>
      <c r="MED22" s="23"/>
      <c r="MEE22" s="23"/>
      <c r="MEF22" s="23"/>
      <c r="MEG22" s="23"/>
      <c r="MEH22" s="23"/>
      <c r="MEI22" s="23"/>
      <c r="MEJ22" s="23"/>
      <c r="MEK22" s="23"/>
      <c r="MEL22" s="23"/>
      <c r="MEM22" s="23"/>
      <c r="MEN22" s="23"/>
      <c r="MEO22" s="23"/>
      <c r="MEP22" s="23"/>
      <c r="MEQ22" s="23"/>
      <c r="MER22" s="23"/>
      <c r="MES22" s="23"/>
      <c r="MET22" s="23"/>
      <c r="MEU22" s="23"/>
      <c r="MEV22" s="23"/>
      <c r="MEW22" s="23"/>
      <c r="MEX22" s="23"/>
      <c r="MEY22" s="23"/>
      <c r="MEZ22" s="23"/>
      <c r="MFA22" s="23"/>
      <c r="MFB22" s="23"/>
      <c r="MFC22" s="23"/>
      <c r="MFD22" s="23"/>
      <c r="MFE22" s="23"/>
      <c r="MFF22" s="23"/>
      <c r="MFG22" s="23"/>
      <c r="MFH22" s="23"/>
      <c r="MFI22" s="23"/>
      <c r="MFJ22" s="23"/>
      <c r="MFK22" s="23"/>
      <c r="MFL22" s="23"/>
      <c r="MFM22" s="23"/>
      <c r="MFN22" s="23"/>
      <c r="MFO22" s="23"/>
      <c r="MFP22" s="23"/>
      <c r="MFQ22" s="23"/>
      <c r="MFR22" s="23"/>
      <c r="MFS22" s="23"/>
      <c r="MFT22" s="23"/>
      <c r="MFU22" s="23"/>
      <c r="MFV22" s="23"/>
      <c r="MFW22" s="23"/>
      <c r="MFX22" s="23"/>
      <c r="MFY22" s="23"/>
      <c r="MFZ22" s="23"/>
      <c r="MGA22" s="23"/>
      <c r="MGB22" s="23"/>
      <c r="MGC22" s="23"/>
      <c r="MGD22" s="23"/>
      <c r="MGE22" s="23"/>
      <c r="MGF22" s="23"/>
      <c r="MGG22" s="23"/>
      <c r="MGH22" s="23"/>
      <c r="MGI22" s="23"/>
      <c r="MGJ22" s="23"/>
      <c r="MGK22" s="23"/>
      <c r="MGL22" s="23"/>
      <c r="MGM22" s="23"/>
      <c r="MGN22" s="23"/>
      <c r="MGO22" s="23"/>
      <c r="MGP22" s="23"/>
      <c r="MGQ22" s="23"/>
      <c r="MGR22" s="23"/>
      <c r="MGS22" s="23"/>
      <c r="MGT22" s="23"/>
      <c r="MGU22" s="23"/>
      <c r="MGV22" s="23"/>
      <c r="MGW22" s="23"/>
      <c r="MGX22" s="23"/>
      <c r="MGY22" s="23"/>
      <c r="MGZ22" s="23"/>
      <c r="MHA22" s="23"/>
      <c r="MHB22" s="23"/>
      <c r="MHC22" s="23"/>
      <c r="MHD22" s="23"/>
      <c r="MHE22" s="23"/>
      <c r="MHF22" s="23"/>
      <c r="MHG22" s="23"/>
      <c r="MHH22" s="23"/>
      <c r="MHI22" s="23"/>
      <c r="MHJ22" s="23"/>
      <c r="MHK22" s="23"/>
      <c r="MHL22" s="23"/>
      <c r="MHM22" s="23"/>
      <c r="MHN22" s="23"/>
      <c r="MHO22" s="23"/>
      <c r="MHP22" s="23"/>
      <c r="MHQ22" s="23"/>
      <c r="MHR22" s="23"/>
      <c r="MHS22" s="23"/>
      <c r="MHT22" s="23"/>
      <c r="MHU22" s="23"/>
      <c r="MHV22" s="23"/>
      <c r="MHW22" s="23"/>
      <c r="MHX22" s="23"/>
      <c r="MHY22" s="23"/>
      <c r="MHZ22" s="23"/>
      <c r="MIA22" s="23"/>
      <c r="MIB22" s="23"/>
      <c r="MIC22" s="23"/>
      <c r="MID22" s="23"/>
      <c r="MIE22" s="23"/>
      <c r="MIF22" s="23"/>
      <c r="MIG22" s="23"/>
      <c r="MIH22" s="23"/>
      <c r="MII22" s="23"/>
      <c r="MIJ22" s="23"/>
      <c r="MIK22" s="23"/>
      <c r="MIL22" s="23"/>
      <c r="MIM22" s="23"/>
      <c r="MIN22" s="23"/>
      <c r="MIO22" s="23"/>
      <c r="MIP22" s="23"/>
      <c r="MIQ22" s="23"/>
      <c r="MIR22" s="23"/>
      <c r="MIS22" s="23"/>
      <c r="MIT22" s="23"/>
      <c r="MIU22" s="23"/>
      <c r="MIV22" s="23"/>
      <c r="MIW22" s="23"/>
      <c r="MIX22" s="23"/>
      <c r="MIY22" s="23"/>
      <c r="MIZ22" s="23"/>
      <c r="MJA22" s="23"/>
      <c r="MJB22" s="23"/>
      <c r="MJC22" s="23"/>
      <c r="MJD22" s="23"/>
      <c r="MJE22" s="23"/>
      <c r="MJF22" s="23"/>
      <c r="MJG22" s="23"/>
      <c r="MJH22" s="23"/>
      <c r="MJI22" s="23"/>
      <c r="MJJ22" s="23"/>
      <c r="MJK22" s="23"/>
      <c r="MJL22" s="23"/>
      <c r="MJM22" s="23"/>
      <c r="MJN22" s="23"/>
      <c r="MJO22" s="23"/>
      <c r="MJP22" s="23"/>
      <c r="MJQ22" s="23"/>
      <c r="MJR22" s="23"/>
      <c r="MJS22" s="23"/>
      <c r="MJT22" s="23"/>
      <c r="MJU22" s="23"/>
      <c r="MJV22" s="23"/>
      <c r="MJW22" s="23"/>
      <c r="MJX22" s="23"/>
      <c r="MJY22" s="23"/>
      <c r="MJZ22" s="23"/>
      <c r="MKA22" s="23"/>
      <c r="MKB22" s="23"/>
      <c r="MKC22" s="23"/>
      <c r="MKD22" s="23"/>
      <c r="MKE22" s="23"/>
      <c r="MKF22" s="23"/>
      <c r="MKG22" s="23"/>
      <c r="MKH22" s="23"/>
      <c r="MKI22" s="23"/>
      <c r="MKJ22" s="23"/>
      <c r="MKK22" s="23"/>
      <c r="MKL22" s="23"/>
      <c r="MKM22" s="23"/>
      <c r="MKN22" s="23"/>
      <c r="MKO22" s="23"/>
      <c r="MKP22" s="23"/>
      <c r="MKQ22" s="23"/>
      <c r="MKR22" s="23"/>
      <c r="MKS22" s="23"/>
      <c r="MKT22" s="23"/>
      <c r="MKU22" s="23"/>
      <c r="MKV22" s="23"/>
      <c r="MKW22" s="23"/>
      <c r="MKX22" s="23"/>
      <c r="MKY22" s="23"/>
      <c r="MKZ22" s="23"/>
      <c r="MLA22" s="23"/>
      <c r="MLB22" s="23"/>
      <c r="MLC22" s="23"/>
      <c r="MLD22" s="23"/>
      <c r="MLE22" s="23"/>
      <c r="MLF22" s="23"/>
      <c r="MLG22" s="23"/>
      <c r="MLH22" s="23"/>
      <c r="MLI22" s="23"/>
      <c r="MLJ22" s="23"/>
      <c r="MLK22" s="23"/>
      <c r="MLL22" s="23"/>
      <c r="MLM22" s="23"/>
      <c r="MLN22" s="23"/>
      <c r="MLO22" s="23"/>
      <c r="MLP22" s="23"/>
      <c r="MLQ22" s="23"/>
      <c r="MLR22" s="23"/>
      <c r="MLS22" s="23"/>
      <c r="MLT22" s="23"/>
      <c r="MLU22" s="23"/>
      <c r="MLV22" s="23"/>
      <c r="MLW22" s="23"/>
      <c r="MLX22" s="23"/>
      <c r="MLY22" s="23"/>
      <c r="MLZ22" s="23"/>
      <c r="MMA22" s="23"/>
      <c r="MMB22" s="23"/>
      <c r="MMC22" s="23"/>
      <c r="MMD22" s="23"/>
      <c r="MME22" s="23"/>
      <c r="MMF22" s="23"/>
      <c r="MMG22" s="23"/>
      <c r="MMH22" s="23"/>
      <c r="MMI22" s="23"/>
      <c r="MMJ22" s="23"/>
      <c r="MMK22" s="23"/>
      <c r="MML22" s="23"/>
      <c r="MMM22" s="23"/>
      <c r="MMN22" s="23"/>
      <c r="MMO22" s="23"/>
      <c r="MMP22" s="23"/>
      <c r="MMQ22" s="23"/>
      <c r="MMR22" s="23"/>
      <c r="MMS22" s="23"/>
      <c r="MMT22" s="23"/>
      <c r="MMU22" s="23"/>
      <c r="MMV22" s="23"/>
      <c r="MMW22" s="23"/>
      <c r="MMX22" s="23"/>
      <c r="MMY22" s="23"/>
      <c r="MMZ22" s="23"/>
      <c r="MNA22" s="23"/>
      <c r="MNB22" s="23"/>
      <c r="MNC22" s="23"/>
      <c r="MND22" s="23"/>
      <c r="MNE22" s="23"/>
      <c r="MNF22" s="23"/>
      <c r="MNG22" s="23"/>
      <c r="MNH22" s="23"/>
      <c r="MNI22" s="23"/>
      <c r="MNJ22" s="23"/>
      <c r="MNK22" s="23"/>
      <c r="MNL22" s="23"/>
      <c r="MNM22" s="23"/>
      <c r="MNN22" s="23"/>
      <c r="MNO22" s="23"/>
      <c r="MNP22" s="23"/>
      <c r="MNQ22" s="23"/>
      <c r="MNR22" s="23"/>
      <c r="MNS22" s="23"/>
      <c r="MNT22" s="23"/>
      <c r="MNU22" s="23"/>
      <c r="MNV22" s="23"/>
      <c r="MNW22" s="23"/>
      <c r="MNX22" s="23"/>
      <c r="MNY22" s="23"/>
      <c r="MNZ22" s="23"/>
      <c r="MOA22" s="23"/>
      <c r="MOB22" s="23"/>
      <c r="MOC22" s="23"/>
      <c r="MOD22" s="23"/>
      <c r="MOE22" s="23"/>
      <c r="MOF22" s="23"/>
      <c r="MOG22" s="23"/>
      <c r="MOH22" s="23"/>
      <c r="MOI22" s="23"/>
      <c r="MOJ22" s="23"/>
      <c r="MOK22" s="23"/>
      <c r="MOL22" s="23"/>
      <c r="MOM22" s="23"/>
      <c r="MON22" s="23"/>
      <c r="MOO22" s="23"/>
      <c r="MOP22" s="23"/>
      <c r="MOQ22" s="23"/>
      <c r="MOR22" s="23"/>
      <c r="MOS22" s="23"/>
      <c r="MOT22" s="23"/>
      <c r="MOU22" s="23"/>
      <c r="MOV22" s="23"/>
      <c r="MOW22" s="23"/>
      <c r="MOX22" s="23"/>
      <c r="MOY22" s="23"/>
      <c r="MOZ22" s="23"/>
      <c r="MPA22" s="23"/>
      <c r="MPB22" s="23"/>
      <c r="MPC22" s="23"/>
      <c r="MPD22" s="23"/>
      <c r="MPE22" s="23"/>
      <c r="MPF22" s="23"/>
      <c r="MPG22" s="23"/>
      <c r="MPH22" s="23"/>
      <c r="MPI22" s="23"/>
      <c r="MPJ22" s="23"/>
      <c r="MPK22" s="23"/>
      <c r="MPL22" s="23"/>
      <c r="MPM22" s="23"/>
      <c r="MPN22" s="23"/>
      <c r="MPO22" s="23"/>
      <c r="MPP22" s="23"/>
      <c r="MPQ22" s="23"/>
      <c r="MPR22" s="23"/>
      <c r="MPS22" s="23"/>
      <c r="MPT22" s="23"/>
      <c r="MPU22" s="23"/>
      <c r="MPV22" s="23"/>
      <c r="MPW22" s="23"/>
      <c r="MPX22" s="23"/>
      <c r="MPY22" s="23"/>
      <c r="MPZ22" s="23"/>
      <c r="MQA22" s="23"/>
      <c r="MQB22" s="23"/>
      <c r="MQC22" s="23"/>
      <c r="MQD22" s="23"/>
      <c r="MQE22" s="23"/>
      <c r="MQF22" s="23"/>
      <c r="MQG22" s="23"/>
      <c r="MQH22" s="23"/>
      <c r="MQI22" s="23"/>
      <c r="MQJ22" s="23"/>
      <c r="MQK22" s="23"/>
      <c r="MQL22" s="23"/>
      <c r="MQM22" s="23"/>
      <c r="MQN22" s="23"/>
      <c r="MQO22" s="23"/>
      <c r="MQP22" s="23"/>
      <c r="MQQ22" s="23"/>
      <c r="MQR22" s="23"/>
      <c r="MQS22" s="23"/>
      <c r="MQT22" s="23"/>
      <c r="MQU22" s="23"/>
      <c r="MQV22" s="23"/>
      <c r="MQW22" s="23"/>
      <c r="MQX22" s="23"/>
      <c r="MQY22" s="23"/>
      <c r="MQZ22" s="23"/>
      <c r="MRA22" s="23"/>
      <c r="MRB22" s="23"/>
      <c r="MRC22" s="23"/>
      <c r="MRD22" s="23"/>
      <c r="MRE22" s="23"/>
      <c r="MRF22" s="23"/>
      <c r="MRG22" s="23"/>
      <c r="MRH22" s="23"/>
      <c r="MRI22" s="23"/>
      <c r="MRJ22" s="23"/>
      <c r="MRK22" s="23"/>
      <c r="MRL22" s="23"/>
      <c r="MRM22" s="23"/>
      <c r="MRN22" s="23"/>
      <c r="MRO22" s="23"/>
      <c r="MRP22" s="23"/>
      <c r="MRQ22" s="23"/>
      <c r="MRR22" s="23"/>
      <c r="MRS22" s="23"/>
      <c r="MRT22" s="23"/>
      <c r="MRU22" s="23"/>
      <c r="MRV22" s="23"/>
      <c r="MRW22" s="23"/>
      <c r="MRX22" s="23"/>
      <c r="MRY22" s="23"/>
      <c r="MRZ22" s="23"/>
      <c r="MSA22" s="23"/>
      <c r="MSB22" s="23"/>
      <c r="MSC22" s="23"/>
      <c r="MSD22" s="23"/>
      <c r="MSE22" s="23"/>
      <c r="MSF22" s="23"/>
      <c r="MSG22" s="23"/>
      <c r="MSH22" s="23"/>
      <c r="MSI22" s="23"/>
      <c r="MSJ22" s="23"/>
      <c r="MSK22" s="23"/>
      <c r="MSL22" s="23"/>
      <c r="MSM22" s="23"/>
      <c r="MSN22" s="23"/>
      <c r="MSO22" s="23"/>
      <c r="MSP22" s="23"/>
      <c r="MSQ22" s="23"/>
      <c r="MSR22" s="23"/>
      <c r="MSS22" s="23"/>
      <c r="MST22" s="23"/>
      <c r="MSU22" s="23"/>
      <c r="MSV22" s="23"/>
      <c r="MSW22" s="23"/>
      <c r="MSX22" s="23"/>
      <c r="MSY22" s="23"/>
      <c r="MSZ22" s="23"/>
      <c r="MTA22" s="23"/>
      <c r="MTB22" s="23"/>
      <c r="MTC22" s="23"/>
      <c r="MTD22" s="23"/>
      <c r="MTE22" s="23"/>
      <c r="MTF22" s="23"/>
      <c r="MTG22" s="23"/>
      <c r="MTH22" s="23"/>
      <c r="MTI22" s="23"/>
      <c r="MTJ22" s="23"/>
      <c r="MTK22" s="23"/>
      <c r="MTL22" s="23"/>
      <c r="MTM22" s="23"/>
      <c r="MTN22" s="23"/>
      <c r="MTO22" s="23"/>
      <c r="MTP22" s="23"/>
      <c r="MTQ22" s="23"/>
      <c r="MTR22" s="23"/>
      <c r="MTS22" s="23"/>
      <c r="MTT22" s="23"/>
      <c r="MTU22" s="23"/>
      <c r="MTV22" s="23"/>
      <c r="MTW22" s="23"/>
      <c r="MTX22" s="23"/>
      <c r="MTY22" s="23"/>
      <c r="MTZ22" s="23"/>
      <c r="MUA22" s="23"/>
      <c r="MUB22" s="23"/>
      <c r="MUC22" s="23"/>
      <c r="MUD22" s="23"/>
      <c r="MUE22" s="23"/>
      <c r="MUF22" s="23"/>
      <c r="MUG22" s="23"/>
      <c r="MUH22" s="23"/>
      <c r="MUI22" s="23"/>
      <c r="MUJ22" s="23"/>
      <c r="MUK22" s="23"/>
      <c r="MUL22" s="23"/>
      <c r="MUM22" s="23"/>
      <c r="MUN22" s="23"/>
      <c r="MUO22" s="23"/>
      <c r="MUP22" s="23"/>
      <c r="MUQ22" s="23"/>
      <c r="MUR22" s="23"/>
      <c r="MUS22" s="23"/>
      <c r="MUT22" s="23"/>
      <c r="MUU22" s="23"/>
      <c r="MUV22" s="23"/>
      <c r="MUW22" s="23"/>
      <c r="MUX22" s="23"/>
      <c r="MUY22" s="23"/>
      <c r="MUZ22" s="23"/>
      <c r="MVA22" s="23"/>
      <c r="MVB22" s="23"/>
      <c r="MVC22" s="23"/>
      <c r="MVD22" s="23"/>
      <c r="MVE22" s="23"/>
      <c r="MVF22" s="23"/>
      <c r="MVG22" s="23"/>
      <c r="MVH22" s="23"/>
      <c r="MVI22" s="23"/>
      <c r="MVJ22" s="23"/>
      <c r="MVK22" s="23"/>
      <c r="MVL22" s="23"/>
      <c r="MVM22" s="23"/>
      <c r="MVN22" s="23"/>
      <c r="MVO22" s="23"/>
      <c r="MVP22" s="23"/>
      <c r="MVQ22" s="23"/>
      <c r="MVR22" s="23"/>
      <c r="MVS22" s="23"/>
      <c r="MVT22" s="23"/>
      <c r="MVU22" s="23"/>
      <c r="MVV22" s="23"/>
      <c r="MVW22" s="23"/>
      <c r="MVX22" s="23"/>
      <c r="MVY22" s="23"/>
      <c r="MVZ22" s="23"/>
      <c r="MWA22" s="23"/>
      <c r="MWB22" s="23"/>
      <c r="MWC22" s="23"/>
      <c r="MWD22" s="23"/>
      <c r="MWE22" s="23"/>
      <c r="MWF22" s="23"/>
      <c r="MWG22" s="23"/>
      <c r="MWH22" s="23"/>
      <c r="MWI22" s="23"/>
      <c r="MWJ22" s="23"/>
      <c r="MWK22" s="23"/>
      <c r="MWL22" s="23"/>
      <c r="MWM22" s="23"/>
      <c r="MWN22" s="23"/>
      <c r="MWO22" s="23"/>
      <c r="MWP22" s="23"/>
      <c r="MWQ22" s="23"/>
      <c r="MWR22" s="23"/>
      <c r="MWS22" s="23"/>
      <c r="MWT22" s="23"/>
      <c r="MWU22" s="23"/>
      <c r="MWV22" s="23"/>
      <c r="MWW22" s="23"/>
      <c r="MWX22" s="23"/>
      <c r="MWY22" s="23"/>
      <c r="MWZ22" s="23"/>
      <c r="MXA22" s="23"/>
      <c r="MXB22" s="23"/>
      <c r="MXC22" s="23"/>
      <c r="MXD22" s="23"/>
      <c r="MXE22" s="23"/>
      <c r="MXF22" s="23"/>
      <c r="MXG22" s="23"/>
      <c r="MXH22" s="23"/>
      <c r="MXI22" s="23"/>
      <c r="MXJ22" s="23"/>
      <c r="MXK22" s="23"/>
      <c r="MXL22" s="23"/>
      <c r="MXM22" s="23"/>
      <c r="MXN22" s="23"/>
      <c r="MXO22" s="23"/>
      <c r="MXP22" s="23"/>
      <c r="MXQ22" s="23"/>
      <c r="MXR22" s="23"/>
      <c r="MXS22" s="23"/>
      <c r="MXT22" s="23"/>
      <c r="MXU22" s="23"/>
      <c r="MXV22" s="23"/>
      <c r="MXW22" s="23"/>
      <c r="MXX22" s="23"/>
      <c r="MXY22" s="23"/>
      <c r="MXZ22" s="23"/>
      <c r="MYA22" s="23"/>
      <c r="MYB22" s="23"/>
      <c r="MYC22" s="23"/>
      <c r="MYD22" s="23"/>
      <c r="MYE22" s="23"/>
      <c r="MYF22" s="23"/>
      <c r="MYG22" s="23"/>
      <c r="MYH22" s="23"/>
      <c r="MYI22" s="23"/>
      <c r="MYJ22" s="23"/>
      <c r="MYK22" s="23"/>
      <c r="MYL22" s="23"/>
      <c r="MYM22" s="23"/>
      <c r="MYN22" s="23"/>
      <c r="MYO22" s="23"/>
      <c r="MYP22" s="23"/>
      <c r="MYQ22" s="23"/>
      <c r="MYR22" s="23"/>
      <c r="MYS22" s="23"/>
      <c r="MYT22" s="23"/>
      <c r="MYU22" s="23"/>
      <c r="MYV22" s="23"/>
      <c r="MYW22" s="23"/>
      <c r="MYX22" s="23"/>
      <c r="MYY22" s="23"/>
      <c r="MYZ22" s="23"/>
      <c r="MZA22" s="23"/>
      <c r="MZB22" s="23"/>
      <c r="MZC22" s="23"/>
      <c r="MZD22" s="23"/>
      <c r="MZE22" s="23"/>
      <c r="MZF22" s="23"/>
      <c r="MZG22" s="23"/>
      <c r="MZH22" s="23"/>
      <c r="MZI22" s="23"/>
      <c r="MZJ22" s="23"/>
      <c r="MZK22" s="23"/>
      <c r="MZL22" s="23"/>
      <c r="MZM22" s="23"/>
      <c r="MZN22" s="23"/>
      <c r="MZO22" s="23"/>
      <c r="MZP22" s="23"/>
      <c r="MZQ22" s="23"/>
      <c r="MZR22" s="23"/>
      <c r="MZS22" s="23"/>
      <c r="MZT22" s="23"/>
      <c r="MZU22" s="23"/>
      <c r="MZV22" s="23"/>
      <c r="MZW22" s="23"/>
      <c r="MZX22" s="23"/>
      <c r="MZY22" s="23"/>
      <c r="MZZ22" s="23"/>
      <c r="NAA22" s="23"/>
      <c r="NAB22" s="23"/>
      <c r="NAC22" s="23"/>
      <c r="NAD22" s="23"/>
      <c r="NAE22" s="23"/>
      <c r="NAF22" s="23"/>
      <c r="NAG22" s="23"/>
      <c r="NAH22" s="23"/>
      <c r="NAI22" s="23"/>
      <c r="NAJ22" s="23"/>
      <c r="NAK22" s="23"/>
      <c r="NAL22" s="23"/>
      <c r="NAM22" s="23"/>
      <c r="NAN22" s="23"/>
      <c r="NAO22" s="23"/>
      <c r="NAP22" s="23"/>
      <c r="NAQ22" s="23"/>
      <c r="NAR22" s="23"/>
      <c r="NAS22" s="23"/>
      <c r="NAT22" s="23"/>
      <c r="NAU22" s="23"/>
      <c r="NAV22" s="23"/>
      <c r="NAW22" s="23"/>
      <c r="NAX22" s="23"/>
      <c r="NAY22" s="23"/>
      <c r="NAZ22" s="23"/>
      <c r="NBA22" s="23"/>
      <c r="NBB22" s="23"/>
      <c r="NBC22" s="23"/>
      <c r="NBD22" s="23"/>
      <c r="NBE22" s="23"/>
      <c r="NBF22" s="23"/>
      <c r="NBG22" s="23"/>
      <c r="NBH22" s="23"/>
      <c r="NBI22" s="23"/>
      <c r="NBJ22" s="23"/>
      <c r="NBK22" s="23"/>
      <c r="NBL22" s="23"/>
      <c r="NBM22" s="23"/>
      <c r="NBN22" s="23"/>
      <c r="NBO22" s="23"/>
      <c r="NBP22" s="23"/>
      <c r="NBQ22" s="23"/>
      <c r="NBR22" s="23"/>
      <c r="NBS22" s="23"/>
      <c r="NBT22" s="23"/>
      <c r="NBU22" s="23"/>
      <c r="NBV22" s="23"/>
      <c r="NBW22" s="23"/>
      <c r="NBX22" s="23"/>
      <c r="NBY22" s="23"/>
      <c r="NBZ22" s="23"/>
      <c r="NCA22" s="23"/>
      <c r="NCB22" s="23"/>
      <c r="NCC22" s="23"/>
      <c r="NCD22" s="23"/>
      <c r="NCE22" s="23"/>
      <c r="NCF22" s="23"/>
      <c r="NCG22" s="23"/>
      <c r="NCH22" s="23"/>
      <c r="NCI22" s="23"/>
      <c r="NCJ22" s="23"/>
      <c r="NCK22" s="23"/>
      <c r="NCL22" s="23"/>
      <c r="NCM22" s="23"/>
      <c r="NCN22" s="23"/>
      <c r="NCO22" s="23"/>
      <c r="NCP22" s="23"/>
      <c r="NCQ22" s="23"/>
      <c r="NCR22" s="23"/>
      <c r="NCS22" s="23"/>
      <c r="NCT22" s="23"/>
      <c r="NCU22" s="23"/>
      <c r="NCV22" s="23"/>
      <c r="NCW22" s="23"/>
      <c r="NCX22" s="23"/>
      <c r="NCY22" s="23"/>
      <c r="NCZ22" s="23"/>
      <c r="NDA22" s="23"/>
      <c r="NDB22" s="23"/>
      <c r="NDC22" s="23"/>
      <c r="NDD22" s="23"/>
      <c r="NDE22" s="23"/>
      <c r="NDF22" s="23"/>
      <c r="NDG22" s="23"/>
      <c r="NDH22" s="23"/>
      <c r="NDI22" s="23"/>
      <c r="NDJ22" s="23"/>
      <c r="NDK22" s="23"/>
      <c r="NDL22" s="23"/>
      <c r="NDM22" s="23"/>
      <c r="NDN22" s="23"/>
      <c r="NDO22" s="23"/>
      <c r="NDP22" s="23"/>
      <c r="NDQ22" s="23"/>
      <c r="NDR22" s="23"/>
      <c r="NDS22" s="23"/>
      <c r="NDT22" s="23"/>
      <c r="NDU22" s="23"/>
      <c r="NDV22" s="23"/>
      <c r="NDW22" s="23"/>
      <c r="NDX22" s="23"/>
      <c r="NDY22" s="23"/>
      <c r="NDZ22" s="23"/>
      <c r="NEA22" s="23"/>
      <c r="NEB22" s="23"/>
      <c r="NEC22" s="23"/>
      <c r="NED22" s="23"/>
      <c r="NEE22" s="23"/>
      <c r="NEF22" s="23"/>
      <c r="NEG22" s="23"/>
      <c r="NEH22" s="23"/>
      <c r="NEI22" s="23"/>
      <c r="NEJ22" s="23"/>
      <c r="NEK22" s="23"/>
      <c r="NEL22" s="23"/>
      <c r="NEM22" s="23"/>
      <c r="NEN22" s="23"/>
      <c r="NEO22" s="23"/>
      <c r="NEP22" s="23"/>
      <c r="NEQ22" s="23"/>
      <c r="NER22" s="23"/>
      <c r="NES22" s="23"/>
      <c r="NET22" s="23"/>
      <c r="NEU22" s="23"/>
      <c r="NEV22" s="23"/>
      <c r="NEW22" s="23"/>
      <c r="NEX22" s="23"/>
      <c r="NEY22" s="23"/>
      <c r="NEZ22" s="23"/>
      <c r="NFA22" s="23"/>
      <c r="NFB22" s="23"/>
      <c r="NFC22" s="23"/>
      <c r="NFD22" s="23"/>
      <c r="NFE22" s="23"/>
      <c r="NFF22" s="23"/>
      <c r="NFG22" s="23"/>
      <c r="NFH22" s="23"/>
      <c r="NFI22" s="23"/>
      <c r="NFJ22" s="23"/>
      <c r="NFK22" s="23"/>
      <c r="NFL22" s="23"/>
      <c r="NFM22" s="23"/>
      <c r="NFN22" s="23"/>
      <c r="NFO22" s="23"/>
      <c r="NFP22" s="23"/>
      <c r="NFQ22" s="23"/>
      <c r="NFR22" s="23"/>
      <c r="NFS22" s="23"/>
      <c r="NFT22" s="23"/>
      <c r="NFU22" s="23"/>
      <c r="NFV22" s="23"/>
      <c r="NFW22" s="23"/>
      <c r="NFX22" s="23"/>
      <c r="NFY22" s="23"/>
      <c r="NFZ22" s="23"/>
      <c r="NGA22" s="23"/>
      <c r="NGB22" s="23"/>
      <c r="NGC22" s="23"/>
      <c r="NGD22" s="23"/>
      <c r="NGE22" s="23"/>
      <c r="NGF22" s="23"/>
      <c r="NGG22" s="23"/>
      <c r="NGH22" s="23"/>
      <c r="NGI22" s="23"/>
      <c r="NGJ22" s="23"/>
      <c r="NGK22" s="23"/>
      <c r="NGL22" s="23"/>
      <c r="NGM22" s="23"/>
      <c r="NGN22" s="23"/>
      <c r="NGO22" s="23"/>
      <c r="NGP22" s="23"/>
      <c r="NGQ22" s="23"/>
      <c r="NGR22" s="23"/>
      <c r="NGS22" s="23"/>
      <c r="NGT22" s="23"/>
      <c r="NGU22" s="23"/>
      <c r="NGV22" s="23"/>
      <c r="NGW22" s="23"/>
      <c r="NGX22" s="23"/>
      <c r="NGY22" s="23"/>
      <c r="NGZ22" s="23"/>
      <c r="NHA22" s="23"/>
      <c r="NHB22" s="23"/>
      <c r="NHC22" s="23"/>
      <c r="NHD22" s="23"/>
      <c r="NHE22" s="23"/>
      <c r="NHF22" s="23"/>
      <c r="NHG22" s="23"/>
      <c r="NHH22" s="23"/>
      <c r="NHI22" s="23"/>
      <c r="NHJ22" s="23"/>
      <c r="NHK22" s="23"/>
      <c r="NHL22" s="23"/>
      <c r="NHM22" s="23"/>
      <c r="NHN22" s="23"/>
      <c r="NHO22" s="23"/>
      <c r="NHP22" s="23"/>
      <c r="NHQ22" s="23"/>
      <c r="NHR22" s="23"/>
      <c r="NHS22" s="23"/>
      <c r="NHT22" s="23"/>
      <c r="NHU22" s="23"/>
      <c r="NHV22" s="23"/>
      <c r="NHW22" s="23"/>
      <c r="NHX22" s="23"/>
      <c r="NHY22" s="23"/>
      <c r="NHZ22" s="23"/>
      <c r="NIA22" s="23"/>
      <c r="NIB22" s="23"/>
      <c r="NIC22" s="23"/>
      <c r="NID22" s="23"/>
      <c r="NIE22" s="23"/>
      <c r="NIF22" s="23"/>
      <c r="NIG22" s="23"/>
      <c r="NIH22" s="23"/>
      <c r="NII22" s="23"/>
      <c r="NIJ22" s="23"/>
      <c r="NIK22" s="23"/>
      <c r="NIL22" s="23"/>
      <c r="NIM22" s="23"/>
      <c r="NIN22" s="23"/>
      <c r="NIO22" s="23"/>
      <c r="NIP22" s="23"/>
      <c r="NIQ22" s="23"/>
      <c r="NIR22" s="23"/>
      <c r="NIS22" s="23"/>
      <c r="NIT22" s="23"/>
      <c r="NIU22" s="23"/>
      <c r="NIV22" s="23"/>
      <c r="NIW22" s="23"/>
      <c r="NIX22" s="23"/>
      <c r="NIY22" s="23"/>
      <c r="NIZ22" s="23"/>
      <c r="NJA22" s="23"/>
      <c r="NJB22" s="23"/>
      <c r="NJC22" s="23"/>
      <c r="NJD22" s="23"/>
      <c r="NJE22" s="23"/>
      <c r="NJF22" s="23"/>
      <c r="NJG22" s="23"/>
      <c r="NJH22" s="23"/>
      <c r="NJI22" s="23"/>
      <c r="NJJ22" s="23"/>
      <c r="NJK22" s="23"/>
      <c r="NJL22" s="23"/>
      <c r="NJM22" s="23"/>
      <c r="NJN22" s="23"/>
      <c r="NJO22" s="23"/>
      <c r="NJP22" s="23"/>
      <c r="NJQ22" s="23"/>
      <c r="NJR22" s="23"/>
      <c r="NJS22" s="23"/>
      <c r="NJT22" s="23"/>
      <c r="NJU22" s="23"/>
      <c r="NJV22" s="23"/>
      <c r="NJW22" s="23"/>
      <c r="NJX22" s="23"/>
      <c r="NJY22" s="23"/>
      <c r="NJZ22" s="23"/>
      <c r="NKA22" s="23"/>
      <c r="NKB22" s="23"/>
      <c r="NKC22" s="23"/>
      <c r="NKD22" s="23"/>
      <c r="NKE22" s="23"/>
      <c r="NKF22" s="23"/>
      <c r="NKG22" s="23"/>
      <c r="NKH22" s="23"/>
      <c r="NKI22" s="23"/>
      <c r="NKJ22" s="23"/>
      <c r="NKK22" s="23"/>
      <c r="NKL22" s="23"/>
      <c r="NKM22" s="23"/>
      <c r="NKN22" s="23"/>
      <c r="NKO22" s="23"/>
      <c r="NKP22" s="23"/>
      <c r="NKQ22" s="23"/>
      <c r="NKR22" s="23"/>
      <c r="NKS22" s="23"/>
      <c r="NKT22" s="23"/>
      <c r="NKU22" s="23"/>
      <c r="NKV22" s="23"/>
      <c r="NKW22" s="23"/>
      <c r="NKX22" s="23"/>
      <c r="NKY22" s="23"/>
      <c r="NKZ22" s="23"/>
      <c r="NLA22" s="23"/>
      <c r="NLB22" s="23"/>
      <c r="NLC22" s="23"/>
      <c r="NLD22" s="23"/>
      <c r="NLE22" s="23"/>
      <c r="NLF22" s="23"/>
      <c r="NLG22" s="23"/>
      <c r="NLH22" s="23"/>
      <c r="NLI22" s="23"/>
      <c r="NLJ22" s="23"/>
      <c r="NLK22" s="23"/>
      <c r="NLL22" s="23"/>
      <c r="NLM22" s="23"/>
      <c r="NLN22" s="23"/>
      <c r="NLO22" s="23"/>
      <c r="NLP22" s="23"/>
      <c r="NLQ22" s="23"/>
      <c r="NLR22" s="23"/>
      <c r="NLS22" s="23"/>
      <c r="NLT22" s="23"/>
      <c r="NLU22" s="23"/>
      <c r="NLV22" s="23"/>
      <c r="NLW22" s="23"/>
      <c r="NLX22" s="23"/>
      <c r="NLY22" s="23"/>
      <c r="NLZ22" s="23"/>
      <c r="NMA22" s="23"/>
      <c r="NMB22" s="23"/>
      <c r="NMC22" s="23"/>
      <c r="NMD22" s="23"/>
      <c r="NME22" s="23"/>
      <c r="NMF22" s="23"/>
      <c r="NMG22" s="23"/>
      <c r="NMH22" s="23"/>
      <c r="NMI22" s="23"/>
      <c r="NMJ22" s="23"/>
      <c r="NMK22" s="23"/>
      <c r="NML22" s="23"/>
      <c r="NMM22" s="23"/>
      <c r="NMN22" s="23"/>
      <c r="NMO22" s="23"/>
      <c r="NMP22" s="23"/>
      <c r="NMQ22" s="23"/>
      <c r="NMR22" s="23"/>
      <c r="NMS22" s="23"/>
      <c r="NMT22" s="23"/>
      <c r="NMU22" s="23"/>
      <c r="NMV22" s="23"/>
      <c r="NMW22" s="23"/>
      <c r="NMX22" s="23"/>
      <c r="NMY22" s="23"/>
      <c r="NMZ22" s="23"/>
      <c r="NNA22" s="23"/>
      <c r="NNB22" s="23"/>
      <c r="NNC22" s="23"/>
      <c r="NND22" s="23"/>
      <c r="NNE22" s="23"/>
      <c r="NNF22" s="23"/>
      <c r="NNG22" s="23"/>
      <c r="NNH22" s="23"/>
      <c r="NNI22" s="23"/>
      <c r="NNJ22" s="23"/>
      <c r="NNK22" s="23"/>
      <c r="NNL22" s="23"/>
      <c r="NNM22" s="23"/>
      <c r="NNN22" s="23"/>
      <c r="NNO22" s="23"/>
      <c r="NNP22" s="23"/>
      <c r="NNQ22" s="23"/>
      <c r="NNR22" s="23"/>
      <c r="NNS22" s="23"/>
      <c r="NNT22" s="23"/>
      <c r="NNU22" s="23"/>
      <c r="NNV22" s="23"/>
      <c r="NNW22" s="23"/>
      <c r="NNX22" s="23"/>
      <c r="NNY22" s="23"/>
      <c r="NNZ22" s="23"/>
      <c r="NOA22" s="23"/>
      <c r="NOB22" s="23"/>
      <c r="NOC22" s="23"/>
      <c r="NOD22" s="23"/>
      <c r="NOE22" s="23"/>
      <c r="NOF22" s="23"/>
      <c r="NOG22" s="23"/>
      <c r="NOH22" s="23"/>
      <c r="NOI22" s="23"/>
      <c r="NOJ22" s="23"/>
      <c r="NOK22" s="23"/>
      <c r="NOL22" s="23"/>
      <c r="NOM22" s="23"/>
      <c r="NON22" s="23"/>
      <c r="NOO22" s="23"/>
      <c r="NOP22" s="23"/>
      <c r="NOQ22" s="23"/>
      <c r="NOR22" s="23"/>
      <c r="NOS22" s="23"/>
      <c r="NOT22" s="23"/>
      <c r="NOU22" s="23"/>
      <c r="NOV22" s="23"/>
      <c r="NOW22" s="23"/>
      <c r="NOX22" s="23"/>
      <c r="NOY22" s="23"/>
      <c r="NOZ22" s="23"/>
      <c r="NPA22" s="23"/>
      <c r="NPB22" s="23"/>
      <c r="NPC22" s="23"/>
      <c r="NPD22" s="23"/>
      <c r="NPE22" s="23"/>
      <c r="NPF22" s="23"/>
      <c r="NPG22" s="23"/>
      <c r="NPH22" s="23"/>
      <c r="NPI22" s="23"/>
      <c r="NPJ22" s="23"/>
      <c r="NPK22" s="23"/>
      <c r="NPL22" s="23"/>
      <c r="NPM22" s="23"/>
      <c r="NPN22" s="23"/>
      <c r="NPO22" s="23"/>
      <c r="NPP22" s="23"/>
      <c r="NPQ22" s="23"/>
      <c r="NPR22" s="23"/>
      <c r="NPS22" s="23"/>
      <c r="NPT22" s="23"/>
      <c r="NPU22" s="23"/>
      <c r="NPV22" s="23"/>
      <c r="NPW22" s="23"/>
      <c r="NPX22" s="23"/>
      <c r="NPY22" s="23"/>
      <c r="NPZ22" s="23"/>
      <c r="NQA22" s="23"/>
      <c r="NQB22" s="23"/>
      <c r="NQC22" s="23"/>
      <c r="NQD22" s="23"/>
      <c r="NQE22" s="23"/>
      <c r="NQF22" s="23"/>
      <c r="NQG22" s="23"/>
      <c r="NQH22" s="23"/>
      <c r="NQI22" s="23"/>
      <c r="NQJ22" s="23"/>
      <c r="NQK22" s="23"/>
      <c r="NQL22" s="23"/>
      <c r="NQM22" s="23"/>
      <c r="NQN22" s="23"/>
      <c r="NQO22" s="23"/>
      <c r="NQP22" s="23"/>
      <c r="NQQ22" s="23"/>
      <c r="NQR22" s="23"/>
      <c r="NQS22" s="23"/>
      <c r="NQT22" s="23"/>
      <c r="NQU22" s="23"/>
      <c r="NQV22" s="23"/>
      <c r="NQW22" s="23"/>
      <c r="NQX22" s="23"/>
      <c r="NQY22" s="23"/>
      <c r="NQZ22" s="23"/>
      <c r="NRA22" s="23"/>
      <c r="NRB22" s="23"/>
      <c r="NRC22" s="23"/>
      <c r="NRD22" s="23"/>
      <c r="NRE22" s="23"/>
      <c r="NRF22" s="23"/>
      <c r="NRG22" s="23"/>
      <c r="NRH22" s="23"/>
      <c r="NRI22" s="23"/>
      <c r="NRJ22" s="23"/>
      <c r="NRK22" s="23"/>
      <c r="NRL22" s="23"/>
      <c r="NRM22" s="23"/>
      <c r="NRN22" s="23"/>
      <c r="NRO22" s="23"/>
      <c r="NRP22" s="23"/>
      <c r="NRQ22" s="23"/>
      <c r="NRR22" s="23"/>
      <c r="NRS22" s="23"/>
      <c r="NRT22" s="23"/>
      <c r="NRU22" s="23"/>
      <c r="NRV22" s="23"/>
      <c r="NRW22" s="23"/>
      <c r="NRX22" s="23"/>
      <c r="NRY22" s="23"/>
      <c r="NRZ22" s="23"/>
      <c r="NSA22" s="23"/>
      <c r="NSB22" s="23"/>
      <c r="NSC22" s="23"/>
      <c r="NSD22" s="23"/>
      <c r="NSE22" s="23"/>
      <c r="NSF22" s="23"/>
      <c r="NSG22" s="23"/>
      <c r="NSH22" s="23"/>
      <c r="NSI22" s="23"/>
      <c r="NSJ22" s="23"/>
      <c r="NSK22" s="23"/>
      <c r="NSL22" s="23"/>
      <c r="NSM22" s="23"/>
      <c r="NSN22" s="23"/>
      <c r="NSO22" s="23"/>
      <c r="NSP22" s="23"/>
      <c r="NSQ22" s="23"/>
      <c r="NSR22" s="23"/>
      <c r="NSS22" s="23"/>
      <c r="NST22" s="23"/>
      <c r="NSU22" s="23"/>
      <c r="NSV22" s="23"/>
      <c r="NSW22" s="23"/>
      <c r="NSX22" s="23"/>
      <c r="NSY22" s="23"/>
      <c r="NSZ22" s="23"/>
      <c r="NTA22" s="23"/>
      <c r="NTB22" s="23"/>
      <c r="NTC22" s="23"/>
      <c r="NTD22" s="23"/>
      <c r="NTE22" s="23"/>
      <c r="NTF22" s="23"/>
      <c r="NTG22" s="23"/>
      <c r="NTH22" s="23"/>
      <c r="NTI22" s="23"/>
      <c r="NTJ22" s="23"/>
      <c r="NTK22" s="23"/>
      <c r="NTL22" s="23"/>
      <c r="NTM22" s="23"/>
      <c r="NTN22" s="23"/>
      <c r="NTO22" s="23"/>
      <c r="NTP22" s="23"/>
      <c r="NTQ22" s="23"/>
      <c r="NTR22" s="23"/>
      <c r="NTS22" s="23"/>
      <c r="NTT22" s="23"/>
      <c r="NTU22" s="23"/>
      <c r="NTV22" s="23"/>
      <c r="NTW22" s="23"/>
      <c r="NTX22" s="23"/>
      <c r="NTY22" s="23"/>
      <c r="NTZ22" s="23"/>
      <c r="NUA22" s="23"/>
      <c r="NUB22" s="23"/>
      <c r="NUC22" s="23"/>
      <c r="NUD22" s="23"/>
      <c r="NUE22" s="23"/>
      <c r="NUF22" s="23"/>
      <c r="NUG22" s="23"/>
      <c r="NUH22" s="23"/>
      <c r="NUI22" s="23"/>
      <c r="NUJ22" s="23"/>
      <c r="NUK22" s="23"/>
      <c r="NUL22" s="23"/>
      <c r="NUM22" s="23"/>
      <c r="NUN22" s="23"/>
      <c r="NUO22" s="23"/>
      <c r="NUP22" s="23"/>
      <c r="NUQ22" s="23"/>
      <c r="NUR22" s="23"/>
      <c r="NUS22" s="23"/>
      <c r="NUT22" s="23"/>
      <c r="NUU22" s="23"/>
      <c r="NUV22" s="23"/>
      <c r="NUW22" s="23"/>
      <c r="NUX22" s="23"/>
      <c r="NUY22" s="23"/>
      <c r="NUZ22" s="23"/>
      <c r="NVA22" s="23"/>
      <c r="NVB22" s="23"/>
      <c r="NVC22" s="23"/>
      <c r="NVD22" s="23"/>
      <c r="NVE22" s="23"/>
      <c r="NVF22" s="23"/>
      <c r="NVG22" s="23"/>
      <c r="NVH22" s="23"/>
      <c r="NVI22" s="23"/>
      <c r="NVJ22" s="23"/>
      <c r="NVK22" s="23"/>
      <c r="NVL22" s="23"/>
      <c r="NVM22" s="23"/>
      <c r="NVN22" s="23"/>
      <c r="NVO22" s="23"/>
      <c r="NVP22" s="23"/>
      <c r="NVQ22" s="23"/>
      <c r="NVR22" s="23"/>
      <c r="NVS22" s="23"/>
      <c r="NVT22" s="23"/>
      <c r="NVU22" s="23"/>
      <c r="NVV22" s="23"/>
      <c r="NVW22" s="23"/>
      <c r="NVX22" s="23"/>
      <c r="NVY22" s="23"/>
      <c r="NVZ22" s="23"/>
      <c r="NWA22" s="23"/>
      <c r="NWB22" s="23"/>
      <c r="NWC22" s="23"/>
      <c r="NWD22" s="23"/>
      <c r="NWE22" s="23"/>
      <c r="NWF22" s="23"/>
      <c r="NWG22" s="23"/>
      <c r="NWH22" s="23"/>
      <c r="NWI22" s="23"/>
      <c r="NWJ22" s="23"/>
      <c r="NWK22" s="23"/>
      <c r="NWL22" s="23"/>
      <c r="NWM22" s="23"/>
      <c r="NWN22" s="23"/>
      <c r="NWO22" s="23"/>
      <c r="NWP22" s="23"/>
      <c r="NWQ22" s="23"/>
      <c r="NWR22" s="23"/>
      <c r="NWS22" s="23"/>
      <c r="NWT22" s="23"/>
      <c r="NWU22" s="23"/>
      <c r="NWV22" s="23"/>
      <c r="NWW22" s="23"/>
      <c r="NWX22" s="23"/>
      <c r="NWY22" s="23"/>
      <c r="NWZ22" s="23"/>
      <c r="NXA22" s="23"/>
      <c r="NXB22" s="23"/>
      <c r="NXC22" s="23"/>
      <c r="NXD22" s="23"/>
      <c r="NXE22" s="23"/>
      <c r="NXF22" s="23"/>
      <c r="NXG22" s="23"/>
      <c r="NXH22" s="23"/>
      <c r="NXI22" s="23"/>
      <c r="NXJ22" s="23"/>
      <c r="NXK22" s="23"/>
      <c r="NXL22" s="23"/>
      <c r="NXM22" s="23"/>
      <c r="NXN22" s="23"/>
      <c r="NXO22" s="23"/>
      <c r="NXP22" s="23"/>
      <c r="NXQ22" s="23"/>
      <c r="NXR22" s="23"/>
      <c r="NXS22" s="23"/>
      <c r="NXT22" s="23"/>
      <c r="NXU22" s="23"/>
      <c r="NXV22" s="23"/>
      <c r="NXW22" s="23"/>
      <c r="NXX22" s="23"/>
      <c r="NXY22" s="23"/>
      <c r="NXZ22" s="23"/>
      <c r="NYA22" s="23"/>
      <c r="NYB22" s="23"/>
      <c r="NYC22" s="23"/>
      <c r="NYD22" s="23"/>
      <c r="NYE22" s="23"/>
      <c r="NYF22" s="23"/>
      <c r="NYG22" s="23"/>
      <c r="NYH22" s="23"/>
      <c r="NYI22" s="23"/>
      <c r="NYJ22" s="23"/>
      <c r="NYK22" s="23"/>
      <c r="NYL22" s="23"/>
      <c r="NYM22" s="23"/>
      <c r="NYN22" s="23"/>
      <c r="NYO22" s="23"/>
      <c r="NYP22" s="23"/>
      <c r="NYQ22" s="23"/>
      <c r="NYR22" s="23"/>
      <c r="NYS22" s="23"/>
      <c r="NYT22" s="23"/>
      <c r="NYU22" s="23"/>
      <c r="NYV22" s="23"/>
      <c r="NYW22" s="23"/>
      <c r="NYX22" s="23"/>
      <c r="NYY22" s="23"/>
      <c r="NYZ22" s="23"/>
      <c r="NZA22" s="23"/>
      <c r="NZB22" s="23"/>
      <c r="NZC22" s="23"/>
      <c r="NZD22" s="23"/>
      <c r="NZE22" s="23"/>
      <c r="NZF22" s="23"/>
      <c r="NZG22" s="23"/>
      <c r="NZH22" s="23"/>
      <c r="NZI22" s="23"/>
      <c r="NZJ22" s="23"/>
      <c r="NZK22" s="23"/>
      <c r="NZL22" s="23"/>
      <c r="NZM22" s="23"/>
      <c r="NZN22" s="23"/>
      <c r="NZO22" s="23"/>
      <c r="NZP22" s="23"/>
      <c r="NZQ22" s="23"/>
      <c r="NZR22" s="23"/>
      <c r="NZS22" s="23"/>
      <c r="NZT22" s="23"/>
      <c r="NZU22" s="23"/>
      <c r="NZV22" s="23"/>
      <c r="NZW22" s="23"/>
      <c r="NZX22" s="23"/>
      <c r="NZY22" s="23"/>
      <c r="NZZ22" s="23"/>
      <c r="OAA22" s="23"/>
      <c r="OAB22" s="23"/>
      <c r="OAC22" s="23"/>
      <c r="OAD22" s="23"/>
      <c r="OAE22" s="23"/>
      <c r="OAF22" s="23"/>
      <c r="OAG22" s="23"/>
      <c r="OAH22" s="23"/>
      <c r="OAI22" s="23"/>
      <c r="OAJ22" s="23"/>
      <c r="OAK22" s="23"/>
      <c r="OAL22" s="23"/>
      <c r="OAM22" s="23"/>
      <c r="OAN22" s="23"/>
      <c r="OAO22" s="23"/>
      <c r="OAP22" s="23"/>
      <c r="OAQ22" s="23"/>
      <c r="OAR22" s="23"/>
      <c r="OAS22" s="23"/>
      <c r="OAT22" s="23"/>
      <c r="OAU22" s="23"/>
      <c r="OAV22" s="23"/>
      <c r="OAW22" s="23"/>
      <c r="OAX22" s="23"/>
      <c r="OAY22" s="23"/>
      <c r="OAZ22" s="23"/>
      <c r="OBA22" s="23"/>
      <c r="OBB22" s="23"/>
      <c r="OBC22" s="23"/>
      <c r="OBD22" s="23"/>
      <c r="OBE22" s="23"/>
      <c r="OBF22" s="23"/>
      <c r="OBG22" s="23"/>
      <c r="OBH22" s="23"/>
      <c r="OBI22" s="23"/>
      <c r="OBJ22" s="23"/>
      <c r="OBK22" s="23"/>
      <c r="OBL22" s="23"/>
      <c r="OBM22" s="23"/>
      <c r="OBN22" s="23"/>
      <c r="OBO22" s="23"/>
      <c r="OBP22" s="23"/>
      <c r="OBQ22" s="23"/>
      <c r="OBR22" s="23"/>
      <c r="OBS22" s="23"/>
      <c r="OBT22" s="23"/>
      <c r="OBU22" s="23"/>
      <c r="OBV22" s="23"/>
      <c r="OBW22" s="23"/>
      <c r="OBX22" s="23"/>
      <c r="OBY22" s="23"/>
      <c r="OBZ22" s="23"/>
      <c r="OCA22" s="23"/>
      <c r="OCB22" s="23"/>
      <c r="OCC22" s="23"/>
      <c r="OCD22" s="23"/>
      <c r="OCE22" s="23"/>
      <c r="OCF22" s="23"/>
      <c r="OCG22" s="23"/>
      <c r="OCH22" s="23"/>
      <c r="OCI22" s="23"/>
      <c r="OCJ22" s="23"/>
      <c r="OCK22" s="23"/>
      <c r="OCL22" s="23"/>
      <c r="OCM22" s="23"/>
      <c r="OCN22" s="23"/>
      <c r="OCO22" s="23"/>
      <c r="OCP22" s="23"/>
      <c r="OCQ22" s="23"/>
      <c r="OCR22" s="23"/>
      <c r="OCS22" s="23"/>
      <c r="OCT22" s="23"/>
      <c r="OCU22" s="23"/>
      <c r="OCV22" s="23"/>
      <c r="OCW22" s="23"/>
      <c r="OCX22" s="23"/>
      <c r="OCY22" s="23"/>
      <c r="OCZ22" s="23"/>
      <c r="ODA22" s="23"/>
      <c r="ODB22" s="23"/>
      <c r="ODC22" s="23"/>
      <c r="ODD22" s="23"/>
      <c r="ODE22" s="23"/>
      <c r="ODF22" s="23"/>
      <c r="ODG22" s="23"/>
      <c r="ODH22" s="23"/>
      <c r="ODI22" s="23"/>
      <c r="ODJ22" s="23"/>
      <c r="ODK22" s="23"/>
      <c r="ODL22" s="23"/>
      <c r="ODM22" s="23"/>
      <c r="ODN22" s="23"/>
      <c r="ODO22" s="23"/>
      <c r="ODP22" s="23"/>
      <c r="ODQ22" s="23"/>
      <c r="ODR22" s="23"/>
      <c r="ODS22" s="23"/>
      <c r="ODT22" s="23"/>
      <c r="ODU22" s="23"/>
      <c r="ODV22" s="23"/>
      <c r="ODW22" s="23"/>
      <c r="ODX22" s="23"/>
      <c r="ODY22" s="23"/>
      <c r="ODZ22" s="23"/>
      <c r="OEA22" s="23"/>
      <c r="OEB22" s="23"/>
      <c r="OEC22" s="23"/>
      <c r="OED22" s="23"/>
      <c r="OEE22" s="23"/>
      <c r="OEF22" s="23"/>
      <c r="OEG22" s="23"/>
      <c r="OEH22" s="23"/>
      <c r="OEI22" s="23"/>
      <c r="OEJ22" s="23"/>
      <c r="OEK22" s="23"/>
      <c r="OEL22" s="23"/>
      <c r="OEM22" s="23"/>
      <c r="OEN22" s="23"/>
      <c r="OEO22" s="23"/>
      <c r="OEP22" s="23"/>
      <c r="OEQ22" s="23"/>
      <c r="OER22" s="23"/>
      <c r="OES22" s="23"/>
      <c r="OET22" s="23"/>
      <c r="OEU22" s="23"/>
      <c r="OEV22" s="23"/>
      <c r="OEW22" s="23"/>
      <c r="OEX22" s="23"/>
      <c r="OEY22" s="23"/>
      <c r="OEZ22" s="23"/>
      <c r="OFA22" s="23"/>
      <c r="OFB22" s="23"/>
      <c r="OFC22" s="23"/>
      <c r="OFD22" s="23"/>
      <c r="OFE22" s="23"/>
      <c r="OFF22" s="23"/>
      <c r="OFG22" s="23"/>
      <c r="OFH22" s="23"/>
      <c r="OFI22" s="23"/>
      <c r="OFJ22" s="23"/>
      <c r="OFK22" s="23"/>
      <c r="OFL22" s="23"/>
      <c r="OFM22" s="23"/>
      <c r="OFN22" s="23"/>
      <c r="OFO22" s="23"/>
      <c r="OFP22" s="23"/>
      <c r="OFQ22" s="23"/>
      <c r="OFR22" s="23"/>
      <c r="OFS22" s="23"/>
      <c r="OFT22" s="23"/>
      <c r="OFU22" s="23"/>
      <c r="OFV22" s="23"/>
      <c r="OFW22" s="23"/>
      <c r="OFX22" s="23"/>
      <c r="OFY22" s="23"/>
      <c r="OFZ22" s="23"/>
      <c r="OGA22" s="23"/>
      <c r="OGB22" s="23"/>
      <c r="OGC22" s="23"/>
      <c r="OGD22" s="23"/>
      <c r="OGE22" s="23"/>
      <c r="OGF22" s="23"/>
      <c r="OGG22" s="23"/>
      <c r="OGH22" s="23"/>
      <c r="OGI22" s="23"/>
      <c r="OGJ22" s="23"/>
      <c r="OGK22" s="23"/>
      <c r="OGL22" s="23"/>
      <c r="OGM22" s="23"/>
      <c r="OGN22" s="23"/>
      <c r="OGO22" s="23"/>
      <c r="OGP22" s="23"/>
      <c r="OGQ22" s="23"/>
      <c r="OGR22" s="23"/>
      <c r="OGS22" s="23"/>
      <c r="OGT22" s="23"/>
      <c r="OGU22" s="23"/>
      <c r="OGV22" s="23"/>
      <c r="OGW22" s="23"/>
      <c r="OGX22" s="23"/>
      <c r="OGY22" s="23"/>
      <c r="OGZ22" s="23"/>
      <c r="OHA22" s="23"/>
      <c r="OHB22" s="23"/>
      <c r="OHC22" s="23"/>
      <c r="OHD22" s="23"/>
      <c r="OHE22" s="23"/>
      <c r="OHF22" s="23"/>
      <c r="OHG22" s="23"/>
      <c r="OHH22" s="23"/>
      <c r="OHI22" s="23"/>
      <c r="OHJ22" s="23"/>
      <c r="OHK22" s="23"/>
      <c r="OHL22" s="23"/>
      <c r="OHM22" s="23"/>
      <c r="OHN22" s="23"/>
      <c r="OHO22" s="23"/>
      <c r="OHP22" s="23"/>
      <c r="OHQ22" s="23"/>
      <c r="OHR22" s="23"/>
      <c r="OHS22" s="23"/>
      <c r="OHT22" s="23"/>
      <c r="OHU22" s="23"/>
      <c r="OHV22" s="23"/>
      <c r="OHW22" s="23"/>
      <c r="OHX22" s="23"/>
      <c r="OHY22" s="23"/>
      <c r="OHZ22" s="23"/>
      <c r="OIA22" s="23"/>
      <c r="OIB22" s="23"/>
      <c r="OIC22" s="23"/>
      <c r="OID22" s="23"/>
      <c r="OIE22" s="23"/>
      <c r="OIF22" s="23"/>
      <c r="OIG22" s="23"/>
      <c r="OIH22" s="23"/>
      <c r="OII22" s="23"/>
      <c r="OIJ22" s="23"/>
      <c r="OIK22" s="23"/>
      <c r="OIL22" s="23"/>
      <c r="OIM22" s="23"/>
      <c r="OIN22" s="23"/>
      <c r="OIO22" s="23"/>
      <c r="OIP22" s="23"/>
      <c r="OIQ22" s="23"/>
      <c r="OIR22" s="23"/>
      <c r="OIS22" s="23"/>
      <c r="OIT22" s="23"/>
      <c r="OIU22" s="23"/>
      <c r="OIV22" s="23"/>
      <c r="OIW22" s="23"/>
      <c r="OIX22" s="23"/>
      <c r="OIY22" s="23"/>
      <c r="OIZ22" s="23"/>
      <c r="OJA22" s="23"/>
      <c r="OJB22" s="23"/>
      <c r="OJC22" s="23"/>
      <c r="OJD22" s="23"/>
      <c r="OJE22" s="23"/>
      <c r="OJF22" s="23"/>
      <c r="OJG22" s="23"/>
      <c r="OJH22" s="23"/>
      <c r="OJI22" s="23"/>
      <c r="OJJ22" s="23"/>
      <c r="OJK22" s="23"/>
      <c r="OJL22" s="23"/>
      <c r="OJM22" s="23"/>
      <c r="OJN22" s="23"/>
      <c r="OJO22" s="23"/>
      <c r="OJP22" s="23"/>
      <c r="OJQ22" s="23"/>
      <c r="OJR22" s="23"/>
      <c r="OJS22" s="23"/>
      <c r="OJT22" s="23"/>
      <c r="OJU22" s="23"/>
      <c r="OJV22" s="23"/>
      <c r="OJW22" s="23"/>
      <c r="OJX22" s="23"/>
      <c r="OJY22" s="23"/>
      <c r="OJZ22" s="23"/>
      <c r="OKA22" s="23"/>
      <c r="OKB22" s="23"/>
      <c r="OKC22" s="23"/>
      <c r="OKD22" s="23"/>
      <c r="OKE22" s="23"/>
      <c r="OKF22" s="23"/>
      <c r="OKG22" s="23"/>
      <c r="OKH22" s="23"/>
      <c r="OKI22" s="23"/>
      <c r="OKJ22" s="23"/>
      <c r="OKK22" s="23"/>
      <c r="OKL22" s="23"/>
      <c r="OKM22" s="23"/>
      <c r="OKN22" s="23"/>
      <c r="OKO22" s="23"/>
      <c r="OKP22" s="23"/>
      <c r="OKQ22" s="23"/>
      <c r="OKR22" s="23"/>
      <c r="OKS22" s="23"/>
      <c r="OKT22" s="23"/>
      <c r="OKU22" s="23"/>
      <c r="OKV22" s="23"/>
      <c r="OKW22" s="23"/>
      <c r="OKX22" s="23"/>
      <c r="OKY22" s="23"/>
      <c r="OKZ22" s="23"/>
      <c r="OLA22" s="23"/>
      <c r="OLB22" s="23"/>
      <c r="OLC22" s="23"/>
      <c r="OLD22" s="23"/>
      <c r="OLE22" s="23"/>
      <c r="OLF22" s="23"/>
      <c r="OLG22" s="23"/>
      <c r="OLH22" s="23"/>
      <c r="OLI22" s="23"/>
      <c r="OLJ22" s="23"/>
      <c r="OLK22" s="23"/>
      <c r="OLL22" s="23"/>
      <c r="OLM22" s="23"/>
      <c r="OLN22" s="23"/>
      <c r="OLO22" s="23"/>
      <c r="OLP22" s="23"/>
      <c r="OLQ22" s="23"/>
      <c r="OLR22" s="23"/>
      <c r="OLS22" s="23"/>
      <c r="OLT22" s="23"/>
      <c r="OLU22" s="23"/>
      <c r="OLV22" s="23"/>
      <c r="OLW22" s="23"/>
      <c r="OLX22" s="23"/>
      <c r="OLY22" s="23"/>
      <c r="OLZ22" s="23"/>
      <c r="OMA22" s="23"/>
      <c r="OMB22" s="23"/>
      <c r="OMC22" s="23"/>
      <c r="OMD22" s="23"/>
      <c r="OME22" s="23"/>
      <c r="OMF22" s="23"/>
      <c r="OMG22" s="23"/>
      <c r="OMH22" s="23"/>
      <c r="OMI22" s="23"/>
      <c r="OMJ22" s="23"/>
      <c r="OMK22" s="23"/>
      <c r="OML22" s="23"/>
      <c r="OMM22" s="23"/>
      <c r="OMN22" s="23"/>
      <c r="OMO22" s="23"/>
      <c r="OMP22" s="23"/>
      <c r="OMQ22" s="23"/>
      <c r="OMR22" s="23"/>
      <c r="OMS22" s="23"/>
      <c r="OMT22" s="23"/>
      <c r="OMU22" s="23"/>
      <c r="OMV22" s="23"/>
      <c r="OMW22" s="23"/>
      <c r="OMX22" s="23"/>
      <c r="OMY22" s="23"/>
      <c r="OMZ22" s="23"/>
      <c r="ONA22" s="23"/>
      <c r="ONB22" s="23"/>
      <c r="ONC22" s="23"/>
      <c r="OND22" s="23"/>
      <c r="ONE22" s="23"/>
      <c r="ONF22" s="23"/>
      <c r="ONG22" s="23"/>
      <c r="ONH22" s="23"/>
      <c r="ONI22" s="23"/>
      <c r="ONJ22" s="23"/>
      <c r="ONK22" s="23"/>
      <c r="ONL22" s="23"/>
      <c r="ONM22" s="23"/>
      <c r="ONN22" s="23"/>
      <c r="ONO22" s="23"/>
      <c r="ONP22" s="23"/>
      <c r="ONQ22" s="23"/>
      <c r="ONR22" s="23"/>
      <c r="ONS22" s="23"/>
      <c r="ONT22" s="23"/>
      <c r="ONU22" s="23"/>
      <c r="ONV22" s="23"/>
      <c r="ONW22" s="23"/>
      <c r="ONX22" s="23"/>
      <c r="ONY22" s="23"/>
      <c r="ONZ22" s="23"/>
      <c r="OOA22" s="23"/>
      <c r="OOB22" s="23"/>
      <c r="OOC22" s="23"/>
      <c r="OOD22" s="23"/>
      <c r="OOE22" s="23"/>
      <c r="OOF22" s="23"/>
      <c r="OOG22" s="23"/>
      <c r="OOH22" s="23"/>
      <c r="OOI22" s="23"/>
      <c r="OOJ22" s="23"/>
      <c r="OOK22" s="23"/>
      <c r="OOL22" s="23"/>
      <c r="OOM22" s="23"/>
      <c r="OON22" s="23"/>
      <c r="OOO22" s="23"/>
      <c r="OOP22" s="23"/>
      <c r="OOQ22" s="23"/>
      <c r="OOR22" s="23"/>
      <c r="OOS22" s="23"/>
      <c r="OOT22" s="23"/>
      <c r="OOU22" s="23"/>
      <c r="OOV22" s="23"/>
      <c r="OOW22" s="23"/>
      <c r="OOX22" s="23"/>
      <c r="OOY22" s="23"/>
      <c r="OOZ22" s="23"/>
      <c r="OPA22" s="23"/>
      <c r="OPB22" s="23"/>
      <c r="OPC22" s="23"/>
      <c r="OPD22" s="23"/>
      <c r="OPE22" s="23"/>
      <c r="OPF22" s="23"/>
      <c r="OPG22" s="23"/>
      <c r="OPH22" s="23"/>
      <c r="OPI22" s="23"/>
      <c r="OPJ22" s="23"/>
      <c r="OPK22" s="23"/>
      <c r="OPL22" s="23"/>
      <c r="OPM22" s="23"/>
      <c r="OPN22" s="23"/>
      <c r="OPO22" s="23"/>
      <c r="OPP22" s="23"/>
      <c r="OPQ22" s="23"/>
      <c r="OPR22" s="23"/>
      <c r="OPS22" s="23"/>
      <c r="OPT22" s="23"/>
      <c r="OPU22" s="23"/>
      <c r="OPV22" s="23"/>
      <c r="OPW22" s="23"/>
      <c r="OPX22" s="23"/>
      <c r="OPY22" s="23"/>
      <c r="OPZ22" s="23"/>
      <c r="OQA22" s="23"/>
      <c r="OQB22" s="23"/>
      <c r="OQC22" s="23"/>
      <c r="OQD22" s="23"/>
      <c r="OQE22" s="23"/>
      <c r="OQF22" s="23"/>
      <c r="OQG22" s="23"/>
      <c r="OQH22" s="23"/>
      <c r="OQI22" s="23"/>
      <c r="OQJ22" s="23"/>
      <c r="OQK22" s="23"/>
      <c r="OQL22" s="23"/>
      <c r="OQM22" s="23"/>
      <c r="OQN22" s="23"/>
      <c r="OQO22" s="23"/>
      <c r="OQP22" s="23"/>
      <c r="OQQ22" s="23"/>
      <c r="OQR22" s="23"/>
      <c r="OQS22" s="23"/>
      <c r="OQT22" s="23"/>
      <c r="OQU22" s="23"/>
      <c r="OQV22" s="23"/>
      <c r="OQW22" s="23"/>
      <c r="OQX22" s="23"/>
      <c r="OQY22" s="23"/>
      <c r="OQZ22" s="23"/>
      <c r="ORA22" s="23"/>
      <c r="ORB22" s="23"/>
      <c r="ORC22" s="23"/>
      <c r="ORD22" s="23"/>
      <c r="ORE22" s="23"/>
      <c r="ORF22" s="23"/>
      <c r="ORG22" s="23"/>
      <c r="ORH22" s="23"/>
      <c r="ORI22" s="23"/>
      <c r="ORJ22" s="23"/>
      <c r="ORK22" s="23"/>
      <c r="ORL22" s="23"/>
      <c r="ORM22" s="23"/>
      <c r="ORN22" s="23"/>
      <c r="ORO22" s="23"/>
      <c r="ORP22" s="23"/>
      <c r="ORQ22" s="23"/>
      <c r="ORR22" s="23"/>
      <c r="ORS22" s="23"/>
      <c r="ORT22" s="23"/>
      <c r="ORU22" s="23"/>
      <c r="ORV22" s="23"/>
      <c r="ORW22" s="23"/>
      <c r="ORX22" s="23"/>
      <c r="ORY22" s="23"/>
      <c r="ORZ22" s="23"/>
      <c r="OSA22" s="23"/>
      <c r="OSB22" s="23"/>
      <c r="OSC22" s="23"/>
      <c r="OSD22" s="23"/>
      <c r="OSE22" s="23"/>
      <c r="OSF22" s="23"/>
      <c r="OSG22" s="23"/>
      <c r="OSH22" s="23"/>
      <c r="OSI22" s="23"/>
      <c r="OSJ22" s="23"/>
      <c r="OSK22" s="23"/>
      <c r="OSL22" s="23"/>
      <c r="OSM22" s="23"/>
      <c r="OSN22" s="23"/>
      <c r="OSO22" s="23"/>
      <c r="OSP22" s="23"/>
      <c r="OSQ22" s="23"/>
      <c r="OSR22" s="23"/>
      <c r="OSS22" s="23"/>
      <c r="OST22" s="23"/>
      <c r="OSU22" s="23"/>
      <c r="OSV22" s="23"/>
      <c r="OSW22" s="23"/>
      <c r="OSX22" s="23"/>
      <c r="OSY22" s="23"/>
      <c r="OSZ22" s="23"/>
      <c r="OTA22" s="23"/>
      <c r="OTB22" s="23"/>
      <c r="OTC22" s="23"/>
      <c r="OTD22" s="23"/>
      <c r="OTE22" s="23"/>
      <c r="OTF22" s="23"/>
      <c r="OTG22" s="23"/>
      <c r="OTH22" s="23"/>
      <c r="OTI22" s="23"/>
      <c r="OTJ22" s="23"/>
      <c r="OTK22" s="23"/>
      <c r="OTL22" s="23"/>
      <c r="OTM22" s="23"/>
      <c r="OTN22" s="23"/>
      <c r="OTO22" s="23"/>
      <c r="OTP22" s="23"/>
      <c r="OTQ22" s="23"/>
      <c r="OTR22" s="23"/>
      <c r="OTS22" s="23"/>
      <c r="OTT22" s="23"/>
      <c r="OTU22" s="23"/>
      <c r="OTV22" s="23"/>
      <c r="OTW22" s="23"/>
      <c r="OTX22" s="23"/>
      <c r="OTY22" s="23"/>
      <c r="OTZ22" s="23"/>
      <c r="OUA22" s="23"/>
      <c r="OUB22" s="23"/>
      <c r="OUC22" s="23"/>
      <c r="OUD22" s="23"/>
      <c r="OUE22" s="23"/>
      <c r="OUF22" s="23"/>
      <c r="OUG22" s="23"/>
      <c r="OUH22" s="23"/>
      <c r="OUI22" s="23"/>
      <c r="OUJ22" s="23"/>
      <c r="OUK22" s="23"/>
      <c r="OUL22" s="23"/>
      <c r="OUM22" s="23"/>
      <c r="OUN22" s="23"/>
      <c r="OUO22" s="23"/>
      <c r="OUP22" s="23"/>
      <c r="OUQ22" s="23"/>
      <c r="OUR22" s="23"/>
      <c r="OUS22" s="23"/>
      <c r="OUT22" s="23"/>
      <c r="OUU22" s="23"/>
      <c r="OUV22" s="23"/>
      <c r="OUW22" s="23"/>
      <c r="OUX22" s="23"/>
      <c r="OUY22" s="23"/>
      <c r="OUZ22" s="23"/>
      <c r="OVA22" s="23"/>
      <c r="OVB22" s="23"/>
      <c r="OVC22" s="23"/>
      <c r="OVD22" s="23"/>
      <c r="OVE22" s="23"/>
      <c r="OVF22" s="23"/>
      <c r="OVG22" s="23"/>
      <c r="OVH22" s="23"/>
      <c r="OVI22" s="23"/>
      <c r="OVJ22" s="23"/>
      <c r="OVK22" s="23"/>
      <c r="OVL22" s="23"/>
      <c r="OVM22" s="23"/>
      <c r="OVN22" s="23"/>
      <c r="OVO22" s="23"/>
      <c r="OVP22" s="23"/>
      <c r="OVQ22" s="23"/>
      <c r="OVR22" s="23"/>
      <c r="OVS22" s="23"/>
      <c r="OVT22" s="23"/>
      <c r="OVU22" s="23"/>
      <c r="OVV22" s="23"/>
      <c r="OVW22" s="23"/>
      <c r="OVX22" s="23"/>
      <c r="OVY22" s="23"/>
      <c r="OVZ22" s="23"/>
      <c r="OWA22" s="23"/>
      <c r="OWB22" s="23"/>
      <c r="OWC22" s="23"/>
      <c r="OWD22" s="23"/>
      <c r="OWE22" s="23"/>
      <c r="OWF22" s="23"/>
      <c r="OWG22" s="23"/>
      <c r="OWH22" s="23"/>
      <c r="OWI22" s="23"/>
      <c r="OWJ22" s="23"/>
      <c r="OWK22" s="23"/>
      <c r="OWL22" s="23"/>
      <c r="OWM22" s="23"/>
      <c r="OWN22" s="23"/>
      <c r="OWO22" s="23"/>
      <c r="OWP22" s="23"/>
      <c r="OWQ22" s="23"/>
      <c r="OWR22" s="23"/>
      <c r="OWS22" s="23"/>
      <c r="OWT22" s="23"/>
      <c r="OWU22" s="23"/>
      <c r="OWV22" s="23"/>
      <c r="OWW22" s="23"/>
      <c r="OWX22" s="23"/>
      <c r="OWY22" s="23"/>
      <c r="OWZ22" s="23"/>
      <c r="OXA22" s="23"/>
      <c r="OXB22" s="23"/>
      <c r="OXC22" s="23"/>
      <c r="OXD22" s="23"/>
      <c r="OXE22" s="23"/>
      <c r="OXF22" s="23"/>
      <c r="OXG22" s="23"/>
      <c r="OXH22" s="23"/>
      <c r="OXI22" s="23"/>
      <c r="OXJ22" s="23"/>
      <c r="OXK22" s="23"/>
      <c r="OXL22" s="23"/>
      <c r="OXM22" s="23"/>
      <c r="OXN22" s="23"/>
      <c r="OXO22" s="23"/>
      <c r="OXP22" s="23"/>
      <c r="OXQ22" s="23"/>
      <c r="OXR22" s="23"/>
      <c r="OXS22" s="23"/>
      <c r="OXT22" s="23"/>
      <c r="OXU22" s="23"/>
      <c r="OXV22" s="23"/>
      <c r="OXW22" s="23"/>
      <c r="OXX22" s="23"/>
      <c r="OXY22" s="23"/>
      <c r="OXZ22" s="23"/>
      <c r="OYA22" s="23"/>
      <c r="OYB22" s="23"/>
      <c r="OYC22" s="23"/>
      <c r="OYD22" s="23"/>
      <c r="OYE22" s="23"/>
      <c r="OYF22" s="23"/>
      <c r="OYG22" s="23"/>
      <c r="OYH22" s="23"/>
      <c r="OYI22" s="23"/>
      <c r="OYJ22" s="23"/>
      <c r="OYK22" s="23"/>
      <c r="OYL22" s="23"/>
      <c r="OYM22" s="23"/>
      <c r="OYN22" s="23"/>
      <c r="OYO22" s="23"/>
      <c r="OYP22" s="23"/>
      <c r="OYQ22" s="23"/>
      <c r="OYR22" s="23"/>
      <c r="OYS22" s="23"/>
      <c r="OYT22" s="23"/>
      <c r="OYU22" s="23"/>
      <c r="OYV22" s="23"/>
      <c r="OYW22" s="23"/>
      <c r="OYX22" s="23"/>
      <c r="OYY22" s="23"/>
      <c r="OYZ22" s="23"/>
      <c r="OZA22" s="23"/>
      <c r="OZB22" s="23"/>
      <c r="OZC22" s="23"/>
      <c r="OZD22" s="23"/>
      <c r="OZE22" s="23"/>
      <c r="OZF22" s="23"/>
      <c r="OZG22" s="23"/>
      <c r="OZH22" s="23"/>
      <c r="OZI22" s="23"/>
      <c r="OZJ22" s="23"/>
      <c r="OZK22" s="23"/>
      <c r="OZL22" s="23"/>
      <c r="OZM22" s="23"/>
      <c r="OZN22" s="23"/>
      <c r="OZO22" s="23"/>
      <c r="OZP22" s="23"/>
      <c r="OZQ22" s="23"/>
      <c r="OZR22" s="23"/>
      <c r="OZS22" s="23"/>
      <c r="OZT22" s="23"/>
      <c r="OZU22" s="23"/>
      <c r="OZV22" s="23"/>
      <c r="OZW22" s="23"/>
      <c r="OZX22" s="23"/>
      <c r="OZY22" s="23"/>
      <c r="OZZ22" s="23"/>
      <c r="PAA22" s="23"/>
      <c r="PAB22" s="23"/>
      <c r="PAC22" s="23"/>
      <c r="PAD22" s="23"/>
      <c r="PAE22" s="23"/>
      <c r="PAF22" s="23"/>
      <c r="PAG22" s="23"/>
      <c r="PAH22" s="23"/>
      <c r="PAI22" s="23"/>
      <c r="PAJ22" s="23"/>
      <c r="PAK22" s="23"/>
      <c r="PAL22" s="23"/>
      <c r="PAM22" s="23"/>
      <c r="PAN22" s="23"/>
      <c r="PAO22" s="23"/>
      <c r="PAP22" s="23"/>
      <c r="PAQ22" s="23"/>
      <c r="PAR22" s="23"/>
      <c r="PAS22" s="23"/>
      <c r="PAT22" s="23"/>
      <c r="PAU22" s="23"/>
      <c r="PAV22" s="23"/>
      <c r="PAW22" s="23"/>
      <c r="PAX22" s="23"/>
      <c r="PAY22" s="23"/>
      <c r="PAZ22" s="23"/>
      <c r="PBA22" s="23"/>
      <c r="PBB22" s="23"/>
      <c r="PBC22" s="23"/>
      <c r="PBD22" s="23"/>
      <c r="PBE22" s="23"/>
      <c r="PBF22" s="23"/>
      <c r="PBG22" s="23"/>
      <c r="PBH22" s="23"/>
      <c r="PBI22" s="23"/>
      <c r="PBJ22" s="23"/>
      <c r="PBK22" s="23"/>
      <c r="PBL22" s="23"/>
      <c r="PBM22" s="23"/>
      <c r="PBN22" s="23"/>
      <c r="PBO22" s="23"/>
      <c r="PBP22" s="23"/>
      <c r="PBQ22" s="23"/>
      <c r="PBR22" s="23"/>
      <c r="PBS22" s="23"/>
      <c r="PBT22" s="23"/>
      <c r="PBU22" s="23"/>
      <c r="PBV22" s="23"/>
      <c r="PBW22" s="23"/>
      <c r="PBX22" s="23"/>
      <c r="PBY22" s="23"/>
      <c r="PBZ22" s="23"/>
      <c r="PCA22" s="23"/>
      <c r="PCB22" s="23"/>
      <c r="PCC22" s="23"/>
      <c r="PCD22" s="23"/>
      <c r="PCE22" s="23"/>
      <c r="PCF22" s="23"/>
      <c r="PCG22" s="23"/>
      <c r="PCH22" s="23"/>
      <c r="PCI22" s="23"/>
      <c r="PCJ22" s="23"/>
      <c r="PCK22" s="23"/>
      <c r="PCL22" s="23"/>
      <c r="PCM22" s="23"/>
      <c r="PCN22" s="23"/>
      <c r="PCO22" s="23"/>
      <c r="PCP22" s="23"/>
      <c r="PCQ22" s="23"/>
      <c r="PCR22" s="23"/>
      <c r="PCS22" s="23"/>
      <c r="PCT22" s="23"/>
      <c r="PCU22" s="23"/>
      <c r="PCV22" s="23"/>
      <c r="PCW22" s="23"/>
      <c r="PCX22" s="23"/>
      <c r="PCY22" s="23"/>
      <c r="PCZ22" s="23"/>
      <c r="PDA22" s="23"/>
      <c r="PDB22" s="23"/>
      <c r="PDC22" s="23"/>
      <c r="PDD22" s="23"/>
      <c r="PDE22" s="23"/>
      <c r="PDF22" s="23"/>
      <c r="PDG22" s="23"/>
      <c r="PDH22" s="23"/>
      <c r="PDI22" s="23"/>
      <c r="PDJ22" s="23"/>
      <c r="PDK22" s="23"/>
      <c r="PDL22" s="23"/>
      <c r="PDM22" s="23"/>
      <c r="PDN22" s="23"/>
      <c r="PDO22" s="23"/>
      <c r="PDP22" s="23"/>
      <c r="PDQ22" s="23"/>
      <c r="PDR22" s="23"/>
      <c r="PDS22" s="23"/>
      <c r="PDT22" s="23"/>
      <c r="PDU22" s="23"/>
      <c r="PDV22" s="23"/>
      <c r="PDW22" s="23"/>
      <c r="PDX22" s="23"/>
      <c r="PDY22" s="23"/>
      <c r="PDZ22" s="23"/>
      <c r="PEA22" s="23"/>
      <c r="PEB22" s="23"/>
      <c r="PEC22" s="23"/>
      <c r="PED22" s="23"/>
      <c r="PEE22" s="23"/>
      <c r="PEF22" s="23"/>
      <c r="PEG22" s="23"/>
      <c r="PEH22" s="23"/>
      <c r="PEI22" s="23"/>
      <c r="PEJ22" s="23"/>
      <c r="PEK22" s="23"/>
      <c r="PEL22" s="23"/>
      <c r="PEM22" s="23"/>
      <c r="PEN22" s="23"/>
      <c r="PEO22" s="23"/>
      <c r="PEP22" s="23"/>
      <c r="PEQ22" s="23"/>
      <c r="PER22" s="23"/>
      <c r="PES22" s="23"/>
      <c r="PET22" s="23"/>
      <c r="PEU22" s="23"/>
      <c r="PEV22" s="23"/>
      <c r="PEW22" s="23"/>
      <c r="PEX22" s="23"/>
      <c r="PEY22" s="23"/>
      <c r="PEZ22" s="23"/>
      <c r="PFA22" s="23"/>
      <c r="PFB22" s="23"/>
      <c r="PFC22" s="23"/>
      <c r="PFD22" s="23"/>
      <c r="PFE22" s="23"/>
      <c r="PFF22" s="23"/>
      <c r="PFG22" s="23"/>
      <c r="PFH22" s="23"/>
      <c r="PFI22" s="23"/>
      <c r="PFJ22" s="23"/>
      <c r="PFK22" s="23"/>
      <c r="PFL22" s="23"/>
      <c r="PFM22" s="23"/>
      <c r="PFN22" s="23"/>
      <c r="PFO22" s="23"/>
      <c r="PFP22" s="23"/>
      <c r="PFQ22" s="23"/>
      <c r="PFR22" s="23"/>
      <c r="PFS22" s="23"/>
      <c r="PFT22" s="23"/>
      <c r="PFU22" s="23"/>
      <c r="PFV22" s="23"/>
      <c r="PFW22" s="23"/>
      <c r="PFX22" s="23"/>
      <c r="PFY22" s="23"/>
      <c r="PFZ22" s="23"/>
      <c r="PGA22" s="23"/>
      <c r="PGB22" s="23"/>
      <c r="PGC22" s="23"/>
      <c r="PGD22" s="23"/>
      <c r="PGE22" s="23"/>
      <c r="PGF22" s="23"/>
      <c r="PGG22" s="23"/>
      <c r="PGH22" s="23"/>
      <c r="PGI22" s="23"/>
      <c r="PGJ22" s="23"/>
      <c r="PGK22" s="23"/>
      <c r="PGL22" s="23"/>
      <c r="PGM22" s="23"/>
      <c r="PGN22" s="23"/>
      <c r="PGO22" s="23"/>
      <c r="PGP22" s="23"/>
      <c r="PGQ22" s="23"/>
      <c r="PGR22" s="23"/>
      <c r="PGS22" s="23"/>
      <c r="PGT22" s="23"/>
      <c r="PGU22" s="23"/>
      <c r="PGV22" s="23"/>
      <c r="PGW22" s="23"/>
      <c r="PGX22" s="23"/>
      <c r="PGY22" s="23"/>
      <c r="PGZ22" s="23"/>
      <c r="PHA22" s="23"/>
      <c r="PHB22" s="23"/>
      <c r="PHC22" s="23"/>
      <c r="PHD22" s="23"/>
      <c r="PHE22" s="23"/>
      <c r="PHF22" s="23"/>
      <c r="PHG22" s="23"/>
      <c r="PHH22" s="23"/>
      <c r="PHI22" s="23"/>
      <c r="PHJ22" s="23"/>
      <c r="PHK22" s="23"/>
      <c r="PHL22" s="23"/>
      <c r="PHM22" s="23"/>
      <c r="PHN22" s="23"/>
      <c r="PHO22" s="23"/>
      <c r="PHP22" s="23"/>
      <c r="PHQ22" s="23"/>
      <c r="PHR22" s="23"/>
      <c r="PHS22" s="23"/>
      <c r="PHT22" s="23"/>
      <c r="PHU22" s="23"/>
      <c r="PHV22" s="23"/>
      <c r="PHW22" s="23"/>
      <c r="PHX22" s="23"/>
      <c r="PHY22" s="23"/>
      <c r="PHZ22" s="23"/>
      <c r="PIA22" s="23"/>
      <c r="PIB22" s="23"/>
      <c r="PIC22" s="23"/>
      <c r="PID22" s="23"/>
      <c r="PIE22" s="23"/>
      <c r="PIF22" s="23"/>
      <c r="PIG22" s="23"/>
      <c r="PIH22" s="23"/>
      <c r="PII22" s="23"/>
      <c r="PIJ22" s="23"/>
      <c r="PIK22" s="23"/>
      <c r="PIL22" s="23"/>
      <c r="PIM22" s="23"/>
      <c r="PIN22" s="23"/>
      <c r="PIO22" s="23"/>
      <c r="PIP22" s="23"/>
      <c r="PIQ22" s="23"/>
      <c r="PIR22" s="23"/>
      <c r="PIS22" s="23"/>
      <c r="PIT22" s="23"/>
      <c r="PIU22" s="23"/>
      <c r="PIV22" s="23"/>
      <c r="PIW22" s="23"/>
      <c r="PIX22" s="23"/>
      <c r="PIY22" s="23"/>
      <c r="PIZ22" s="23"/>
      <c r="PJA22" s="23"/>
      <c r="PJB22" s="23"/>
      <c r="PJC22" s="23"/>
      <c r="PJD22" s="23"/>
      <c r="PJE22" s="23"/>
      <c r="PJF22" s="23"/>
      <c r="PJG22" s="23"/>
      <c r="PJH22" s="23"/>
      <c r="PJI22" s="23"/>
      <c r="PJJ22" s="23"/>
      <c r="PJK22" s="23"/>
      <c r="PJL22" s="23"/>
      <c r="PJM22" s="23"/>
      <c r="PJN22" s="23"/>
      <c r="PJO22" s="23"/>
      <c r="PJP22" s="23"/>
      <c r="PJQ22" s="23"/>
      <c r="PJR22" s="23"/>
      <c r="PJS22" s="23"/>
      <c r="PJT22" s="23"/>
      <c r="PJU22" s="23"/>
      <c r="PJV22" s="23"/>
      <c r="PJW22" s="23"/>
      <c r="PJX22" s="23"/>
      <c r="PJY22" s="23"/>
      <c r="PJZ22" s="23"/>
      <c r="PKA22" s="23"/>
      <c r="PKB22" s="23"/>
      <c r="PKC22" s="23"/>
      <c r="PKD22" s="23"/>
      <c r="PKE22" s="23"/>
      <c r="PKF22" s="23"/>
      <c r="PKG22" s="23"/>
      <c r="PKH22" s="23"/>
      <c r="PKI22" s="23"/>
      <c r="PKJ22" s="23"/>
      <c r="PKK22" s="23"/>
      <c r="PKL22" s="23"/>
      <c r="PKM22" s="23"/>
      <c r="PKN22" s="23"/>
      <c r="PKO22" s="23"/>
      <c r="PKP22" s="23"/>
      <c r="PKQ22" s="23"/>
      <c r="PKR22" s="23"/>
      <c r="PKS22" s="23"/>
      <c r="PKT22" s="23"/>
      <c r="PKU22" s="23"/>
      <c r="PKV22" s="23"/>
      <c r="PKW22" s="23"/>
      <c r="PKX22" s="23"/>
      <c r="PKY22" s="23"/>
      <c r="PKZ22" s="23"/>
      <c r="PLA22" s="23"/>
      <c r="PLB22" s="23"/>
      <c r="PLC22" s="23"/>
      <c r="PLD22" s="23"/>
      <c r="PLE22" s="23"/>
      <c r="PLF22" s="23"/>
      <c r="PLG22" s="23"/>
      <c r="PLH22" s="23"/>
      <c r="PLI22" s="23"/>
      <c r="PLJ22" s="23"/>
      <c r="PLK22" s="23"/>
      <c r="PLL22" s="23"/>
      <c r="PLM22" s="23"/>
      <c r="PLN22" s="23"/>
      <c r="PLO22" s="23"/>
      <c r="PLP22" s="23"/>
      <c r="PLQ22" s="23"/>
      <c r="PLR22" s="23"/>
      <c r="PLS22" s="23"/>
      <c r="PLT22" s="23"/>
      <c r="PLU22" s="23"/>
      <c r="PLV22" s="23"/>
      <c r="PLW22" s="23"/>
      <c r="PLX22" s="23"/>
      <c r="PLY22" s="23"/>
      <c r="PLZ22" s="23"/>
      <c r="PMA22" s="23"/>
      <c r="PMB22" s="23"/>
      <c r="PMC22" s="23"/>
      <c r="PMD22" s="23"/>
      <c r="PME22" s="23"/>
      <c r="PMF22" s="23"/>
      <c r="PMG22" s="23"/>
      <c r="PMH22" s="23"/>
      <c r="PMI22" s="23"/>
      <c r="PMJ22" s="23"/>
      <c r="PMK22" s="23"/>
      <c r="PML22" s="23"/>
      <c r="PMM22" s="23"/>
      <c r="PMN22" s="23"/>
      <c r="PMO22" s="23"/>
      <c r="PMP22" s="23"/>
      <c r="PMQ22" s="23"/>
      <c r="PMR22" s="23"/>
      <c r="PMS22" s="23"/>
      <c r="PMT22" s="23"/>
      <c r="PMU22" s="23"/>
      <c r="PMV22" s="23"/>
      <c r="PMW22" s="23"/>
      <c r="PMX22" s="23"/>
      <c r="PMY22" s="23"/>
      <c r="PMZ22" s="23"/>
      <c r="PNA22" s="23"/>
      <c r="PNB22" s="23"/>
      <c r="PNC22" s="23"/>
      <c r="PND22" s="23"/>
      <c r="PNE22" s="23"/>
      <c r="PNF22" s="23"/>
      <c r="PNG22" s="23"/>
      <c r="PNH22" s="23"/>
      <c r="PNI22" s="23"/>
      <c r="PNJ22" s="23"/>
      <c r="PNK22" s="23"/>
      <c r="PNL22" s="23"/>
      <c r="PNM22" s="23"/>
      <c r="PNN22" s="23"/>
      <c r="PNO22" s="23"/>
      <c r="PNP22" s="23"/>
      <c r="PNQ22" s="23"/>
      <c r="PNR22" s="23"/>
      <c r="PNS22" s="23"/>
      <c r="PNT22" s="23"/>
      <c r="PNU22" s="23"/>
      <c r="PNV22" s="23"/>
      <c r="PNW22" s="23"/>
      <c r="PNX22" s="23"/>
      <c r="PNY22" s="23"/>
      <c r="PNZ22" s="23"/>
      <c r="POA22" s="23"/>
      <c r="POB22" s="23"/>
      <c r="POC22" s="23"/>
      <c r="POD22" s="23"/>
      <c r="POE22" s="23"/>
      <c r="POF22" s="23"/>
      <c r="POG22" s="23"/>
      <c r="POH22" s="23"/>
      <c r="POI22" s="23"/>
      <c r="POJ22" s="23"/>
      <c r="POK22" s="23"/>
      <c r="POL22" s="23"/>
      <c r="POM22" s="23"/>
      <c r="PON22" s="23"/>
      <c r="POO22" s="23"/>
      <c r="POP22" s="23"/>
      <c r="POQ22" s="23"/>
      <c r="POR22" s="23"/>
      <c r="POS22" s="23"/>
      <c r="POT22" s="23"/>
      <c r="POU22" s="23"/>
      <c r="POV22" s="23"/>
      <c r="POW22" s="23"/>
      <c r="POX22" s="23"/>
      <c r="POY22" s="23"/>
      <c r="POZ22" s="23"/>
      <c r="PPA22" s="23"/>
      <c r="PPB22" s="23"/>
      <c r="PPC22" s="23"/>
      <c r="PPD22" s="23"/>
      <c r="PPE22" s="23"/>
      <c r="PPF22" s="23"/>
      <c r="PPG22" s="23"/>
      <c r="PPH22" s="23"/>
      <c r="PPI22" s="23"/>
      <c r="PPJ22" s="23"/>
      <c r="PPK22" s="23"/>
      <c r="PPL22" s="23"/>
      <c r="PPM22" s="23"/>
      <c r="PPN22" s="23"/>
      <c r="PPO22" s="23"/>
      <c r="PPP22" s="23"/>
      <c r="PPQ22" s="23"/>
      <c r="PPR22" s="23"/>
      <c r="PPS22" s="23"/>
      <c r="PPT22" s="23"/>
      <c r="PPU22" s="23"/>
      <c r="PPV22" s="23"/>
      <c r="PPW22" s="23"/>
      <c r="PPX22" s="23"/>
      <c r="PPY22" s="23"/>
      <c r="PPZ22" s="23"/>
      <c r="PQA22" s="23"/>
      <c r="PQB22" s="23"/>
      <c r="PQC22" s="23"/>
      <c r="PQD22" s="23"/>
      <c r="PQE22" s="23"/>
      <c r="PQF22" s="23"/>
      <c r="PQG22" s="23"/>
      <c r="PQH22" s="23"/>
      <c r="PQI22" s="23"/>
      <c r="PQJ22" s="23"/>
      <c r="PQK22" s="23"/>
      <c r="PQL22" s="23"/>
      <c r="PQM22" s="23"/>
      <c r="PQN22" s="23"/>
      <c r="PQO22" s="23"/>
      <c r="PQP22" s="23"/>
      <c r="PQQ22" s="23"/>
      <c r="PQR22" s="23"/>
      <c r="PQS22" s="23"/>
      <c r="PQT22" s="23"/>
      <c r="PQU22" s="23"/>
      <c r="PQV22" s="23"/>
      <c r="PQW22" s="23"/>
      <c r="PQX22" s="23"/>
      <c r="PQY22" s="23"/>
      <c r="PQZ22" s="23"/>
      <c r="PRA22" s="23"/>
      <c r="PRB22" s="23"/>
      <c r="PRC22" s="23"/>
      <c r="PRD22" s="23"/>
      <c r="PRE22" s="23"/>
      <c r="PRF22" s="23"/>
      <c r="PRG22" s="23"/>
      <c r="PRH22" s="23"/>
      <c r="PRI22" s="23"/>
      <c r="PRJ22" s="23"/>
      <c r="PRK22" s="23"/>
      <c r="PRL22" s="23"/>
      <c r="PRM22" s="23"/>
      <c r="PRN22" s="23"/>
      <c r="PRO22" s="23"/>
      <c r="PRP22" s="23"/>
      <c r="PRQ22" s="23"/>
      <c r="PRR22" s="23"/>
      <c r="PRS22" s="23"/>
      <c r="PRT22" s="23"/>
      <c r="PRU22" s="23"/>
      <c r="PRV22" s="23"/>
      <c r="PRW22" s="23"/>
      <c r="PRX22" s="23"/>
      <c r="PRY22" s="23"/>
      <c r="PRZ22" s="23"/>
      <c r="PSA22" s="23"/>
      <c r="PSB22" s="23"/>
      <c r="PSC22" s="23"/>
      <c r="PSD22" s="23"/>
      <c r="PSE22" s="23"/>
      <c r="PSF22" s="23"/>
      <c r="PSG22" s="23"/>
      <c r="PSH22" s="23"/>
      <c r="PSI22" s="23"/>
      <c r="PSJ22" s="23"/>
      <c r="PSK22" s="23"/>
      <c r="PSL22" s="23"/>
      <c r="PSM22" s="23"/>
      <c r="PSN22" s="23"/>
      <c r="PSO22" s="23"/>
      <c r="PSP22" s="23"/>
      <c r="PSQ22" s="23"/>
      <c r="PSR22" s="23"/>
      <c r="PSS22" s="23"/>
      <c r="PST22" s="23"/>
      <c r="PSU22" s="23"/>
      <c r="PSV22" s="23"/>
      <c r="PSW22" s="23"/>
      <c r="PSX22" s="23"/>
      <c r="PSY22" s="23"/>
      <c r="PSZ22" s="23"/>
      <c r="PTA22" s="23"/>
      <c r="PTB22" s="23"/>
      <c r="PTC22" s="23"/>
      <c r="PTD22" s="23"/>
      <c r="PTE22" s="23"/>
      <c r="PTF22" s="23"/>
      <c r="PTG22" s="23"/>
      <c r="PTH22" s="23"/>
      <c r="PTI22" s="23"/>
      <c r="PTJ22" s="23"/>
      <c r="PTK22" s="23"/>
      <c r="PTL22" s="23"/>
      <c r="PTM22" s="23"/>
      <c r="PTN22" s="23"/>
      <c r="PTO22" s="23"/>
      <c r="PTP22" s="23"/>
      <c r="PTQ22" s="23"/>
      <c r="PTR22" s="23"/>
      <c r="PTS22" s="23"/>
      <c r="PTT22" s="23"/>
      <c r="PTU22" s="23"/>
      <c r="PTV22" s="23"/>
      <c r="PTW22" s="23"/>
      <c r="PTX22" s="23"/>
      <c r="PTY22" s="23"/>
      <c r="PTZ22" s="23"/>
      <c r="PUA22" s="23"/>
      <c r="PUB22" s="23"/>
      <c r="PUC22" s="23"/>
      <c r="PUD22" s="23"/>
      <c r="PUE22" s="23"/>
      <c r="PUF22" s="23"/>
      <c r="PUG22" s="23"/>
      <c r="PUH22" s="23"/>
      <c r="PUI22" s="23"/>
      <c r="PUJ22" s="23"/>
      <c r="PUK22" s="23"/>
      <c r="PUL22" s="23"/>
      <c r="PUM22" s="23"/>
      <c r="PUN22" s="23"/>
      <c r="PUO22" s="23"/>
      <c r="PUP22" s="23"/>
      <c r="PUQ22" s="23"/>
      <c r="PUR22" s="23"/>
      <c r="PUS22" s="23"/>
      <c r="PUT22" s="23"/>
      <c r="PUU22" s="23"/>
      <c r="PUV22" s="23"/>
      <c r="PUW22" s="23"/>
      <c r="PUX22" s="23"/>
      <c r="PUY22" s="23"/>
      <c r="PUZ22" s="23"/>
      <c r="PVA22" s="23"/>
      <c r="PVB22" s="23"/>
      <c r="PVC22" s="23"/>
      <c r="PVD22" s="23"/>
      <c r="PVE22" s="23"/>
      <c r="PVF22" s="23"/>
      <c r="PVG22" s="23"/>
      <c r="PVH22" s="23"/>
      <c r="PVI22" s="23"/>
      <c r="PVJ22" s="23"/>
      <c r="PVK22" s="23"/>
      <c r="PVL22" s="23"/>
      <c r="PVM22" s="23"/>
      <c r="PVN22" s="23"/>
      <c r="PVO22" s="23"/>
      <c r="PVP22" s="23"/>
      <c r="PVQ22" s="23"/>
      <c r="PVR22" s="23"/>
      <c r="PVS22" s="23"/>
      <c r="PVT22" s="23"/>
      <c r="PVU22" s="23"/>
      <c r="PVV22" s="23"/>
      <c r="PVW22" s="23"/>
      <c r="PVX22" s="23"/>
      <c r="PVY22" s="23"/>
      <c r="PVZ22" s="23"/>
      <c r="PWA22" s="23"/>
      <c r="PWB22" s="23"/>
      <c r="PWC22" s="23"/>
      <c r="PWD22" s="23"/>
      <c r="PWE22" s="23"/>
      <c r="PWF22" s="23"/>
      <c r="PWG22" s="23"/>
      <c r="PWH22" s="23"/>
      <c r="PWI22" s="23"/>
      <c r="PWJ22" s="23"/>
      <c r="PWK22" s="23"/>
      <c r="PWL22" s="23"/>
      <c r="PWM22" s="23"/>
      <c r="PWN22" s="23"/>
      <c r="PWO22" s="23"/>
      <c r="PWP22" s="23"/>
      <c r="PWQ22" s="23"/>
      <c r="PWR22" s="23"/>
      <c r="PWS22" s="23"/>
      <c r="PWT22" s="23"/>
      <c r="PWU22" s="23"/>
      <c r="PWV22" s="23"/>
      <c r="PWW22" s="23"/>
      <c r="PWX22" s="23"/>
      <c r="PWY22" s="23"/>
      <c r="PWZ22" s="23"/>
      <c r="PXA22" s="23"/>
      <c r="PXB22" s="23"/>
      <c r="PXC22" s="23"/>
      <c r="PXD22" s="23"/>
      <c r="PXE22" s="23"/>
      <c r="PXF22" s="23"/>
      <c r="PXG22" s="23"/>
      <c r="PXH22" s="23"/>
      <c r="PXI22" s="23"/>
      <c r="PXJ22" s="23"/>
      <c r="PXK22" s="23"/>
      <c r="PXL22" s="23"/>
      <c r="PXM22" s="23"/>
      <c r="PXN22" s="23"/>
      <c r="PXO22" s="23"/>
      <c r="PXP22" s="23"/>
      <c r="PXQ22" s="23"/>
      <c r="PXR22" s="23"/>
      <c r="PXS22" s="23"/>
      <c r="PXT22" s="23"/>
      <c r="PXU22" s="23"/>
      <c r="PXV22" s="23"/>
      <c r="PXW22" s="23"/>
      <c r="PXX22" s="23"/>
      <c r="PXY22" s="23"/>
      <c r="PXZ22" s="23"/>
      <c r="PYA22" s="23"/>
      <c r="PYB22" s="23"/>
      <c r="PYC22" s="23"/>
      <c r="PYD22" s="23"/>
      <c r="PYE22" s="23"/>
      <c r="PYF22" s="23"/>
      <c r="PYG22" s="23"/>
      <c r="PYH22" s="23"/>
      <c r="PYI22" s="23"/>
      <c r="PYJ22" s="23"/>
      <c r="PYK22" s="23"/>
      <c r="PYL22" s="23"/>
      <c r="PYM22" s="23"/>
      <c r="PYN22" s="23"/>
      <c r="PYO22" s="23"/>
      <c r="PYP22" s="23"/>
      <c r="PYQ22" s="23"/>
      <c r="PYR22" s="23"/>
      <c r="PYS22" s="23"/>
      <c r="PYT22" s="23"/>
      <c r="PYU22" s="23"/>
      <c r="PYV22" s="23"/>
      <c r="PYW22" s="23"/>
      <c r="PYX22" s="23"/>
      <c r="PYY22" s="23"/>
      <c r="PYZ22" s="23"/>
      <c r="PZA22" s="23"/>
      <c r="PZB22" s="23"/>
      <c r="PZC22" s="23"/>
      <c r="PZD22" s="23"/>
      <c r="PZE22" s="23"/>
      <c r="PZF22" s="23"/>
      <c r="PZG22" s="23"/>
      <c r="PZH22" s="23"/>
      <c r="PZI22" s="23"/>
      <c r="PZJ22" s="23"/>
      <c r="PZK22" s="23"/>
      <c r="PZL22" s="23"/>
      <c r="PZM22" s="23"/>
      <c r="PZN22" s="23"/>
      <c r="PZO22" s="23"/>
      <c r="PZP22" s="23"/>
      <c r="PZQ22" s="23"/>
      <c r="PZR22" s="23"/>
      <c r="PZS22" s="23"/>
      <c r="PZT22" s="23"/>
      <c r="PZU22" s="23"/>
      <c r="PZV22" s="23"/>
      <c r="PZW22" s="23"/>
      <c r="PZX22" s="23"/>
      <c r="PZY22" s="23"/>
      <c r="PZZ22" s="23"/>
      <c r="QAA22" s="23"/>
      <c r="QAB22" s="23"/>
      <c r="QAC22" s="23"/>
      <c r="QAD22" s="23"/>
      <c r="QAE22" s="23"/>
      <c r="QAF22" s="23"/>
      <c r="QAG22" s="23"/>
      <c r="QAH22" s="23"/>
      <c r="QAI22" s="23"/>
      <c r="QAJ22" s="23"/>
      <c r="QAK22" s="23"/>
      <c r="QAL22" s="23"/>
      <c r="QAM22" s="23"/>
      <c r="QAN22" s="23"/>
      <c r="QAO22" s="23"/>
      <c r="QAP22" s="23"/>
      <c r="QAQ22" s="23"/>
      <c r="QAR22" s="23"/>
      <c r="QAS22" s="23"/>
      <c r="QAT22" s="23"/>
      <c r="QAU22" s="23"/>
      <c r="QAV22" s="23"/>
      <c r="QAW22" s="23"/>
      <c r="QAX22" s="23"/>
      <c r="QAY22" s="23"/>
      <c r="QAZ22" s="23"/>
      <c r="QBA22" s="23"/>
      <c r="QBB22" s="23"/>
      <c r="QBC22" s="23"/>
      <c r="QBD22" s="23"/>
      <c r="QBE22" s="23"/>
      <c r="QBF22" s="23"/>
      <c r="QBG22" s="23"/>
      <c r="QBH22" s="23"/>
      <c r="QBI22" s="23"/>
      <c r="QBJ22" s="23"/>
      <c r="QBK22" s="23"/>
      <c r="QBL22" s="23"/>
      <c r="QBM22" s="23"/>
      <c r="QBN22" s="23"/>
      <c r="QBO22" s="23"/>
      <c r="QBP22" s="23"/>
      <c r="QBQ22" s="23"/>
      <c r="QBR22" s="23"/>
      <c r="QBS22" s="23"/>
      <c r="QBT22" s="23"/>
      <c r="QBU22" s="23"/>
      <c r="QBV22" s="23"/>
      <c r="QBW22" s="23"/>
      <c r="QBX22" s="23"/>
      <c r="QBY22" s="23"/>
      <c r="QBZ22" s="23"/>
      <c r="QCA22" s="23"/>
      <c r="QCB22" s="23"/>
      <c r="QCC22" s="23"/>
      <c r="QCD22" s="23"/>
      <c r="QCE22" s="23"/>
      <c r="QCF22" s="23"/>
      <c r="QCG22" s="23"/>
      <c r="QCH22" s="23"/>
      <c r="QCI22" s="23"/>
      <c r="QCJ22" s="23"/>
      <c r="QCK22" s="23"/>
      <c r="QCL22" s="23"/>
      <c r="QCM22" s="23"/>
      <c r="QCN22" s="23"/>
      <c r="QCO22" s="23"/>
      <c r="QCP22" s="23"/>
      <c r="QCQ22" s="23"/>
      <c r="QCR22" s="23"/>
      <c r="QCS22" s="23"/>
      <c r="QCT22" s="23"/>
      <c r="QCU22" s="23"/>
      <c r="QCV22" s="23"/>
      <c r="QCW22" s="23"/>
      <c r="QCX22" s="23"/>
      <c r="QCY22" s="23"/>
      <c r="QCZ22" s="23"/>
      <c r="QDA22" s="23"/>
      <c r="QDB22" s="23"/>
      <c r="QDC22" s="23"/>
      <c r="QDD22" s="23"/>
      <c r="QDE22" s="23"/>
      <c r="QDF22" s="23"/>
      <c r="QDG22" s="23"/>
      <c r="QDH22" s="23"/>
      <c r="QDI22" s="23"/>
      <c r="QDJ22" s="23"/>
      <c r="QDK22" s="23"/>
      <c r="QDL22" s="23"/>
      <c r="QDM22" s="23"/>
      <c r="QDN22" s="23"/>
      <c r="QDO22" s="23"/>
      <c r="QDP22" s="23"/>
      <c r="QDQ22" s="23"/>
      <c r="QDR22" s="23"/>
      <c r="QDS22" s="23"/>
      <c r="QDT22" s="23"/>
      <c r="QDU22" s="23"/>
      <c r="QDV22" s="23"/>
      <c r="QDW22" s="23"/>
      <c r="QDX22" s="23"/>
      <c r="QDY22" s="23"/>
      <c r="QDZ22" s="23"/>
      <c r="QEA22" s="23"/>
      <c r="QEB22" s="23"/>
      <c r="QEC22" s="23"/>
      <c r="QED22" s="23"/>
      <c r="QEE22" s="23"/>
      <c r="QEF22" s="23"/>
      <c r="QEG22" s="23"/>
      <c r="QEH22" s="23"/>
      <c r="QEI22" s="23"/>
      <c r="QEJ22" s="23"/>
      <c r="QEK22" s="23"/>
      <c r="QEL22" s="23"/>
      <c r="QEM22" s="23"/>
      <c r="QEN22" s="23"/>
      <c r="QEO22" s="23"/>
      <c r="QEP22" s="23"/>
      <c r="QEQ22" s="23"/>
      <c r="QER22" s="23"/>
      <c r="QES22" s="23"/>
      <c r="QET22" s="23"/>
      <c r="QEU22" s="23"/>
      <c r="QEV22" s="23"/>
      <c r="QEW22" s="23"/>
      <c r="QEX22" s="23"/>
      <c r="QEY22" s="23"/>
      <c r="QEZ22" s="23"/>
      <c r="QFA22" s="23"/>
      <c r="QFB22" s="23"/>
      <c r="QFC22" s="23"/>
      <c r="QFD22" s="23"/>
      <c r="QFE22" s="23"/>
      <c r="QFF22" s="23"/>
      <c r="QFG22" s="23"/>
      <c r="QFH22" s="23"/>
      <c r="QFI22" s="23"/>
      <c r="QFJ22" s="23"/>
      <c r="QFK22" s="23"/>
      <c r="QFL22" s="23"/>
      <c r="QFM22" s="23"/>
      <c r="QFN22" s="23"/>
      <c r="QFO22" s="23"/>
      <c r="QFP22" s="23"/>
      <c r="QFQ22" s="23"/>
      <c r="QFR22" s="23"/>
      <c r="QFS22" s="23"/>
      <c r="QFT22" s="23"/>
      <c r="QFU22" s="23"/>
      <c r="QFV22" s="23"/>
      <c r="QFW22" s="23"/>
      <c r="QFX22" s="23"/>
      <c r="QFY22" s="23"/>
      <c r="QFZ22" s="23"/>
      <c r="QGA22" s="23"/>
      <c r="QGB22" s="23"/>
      <c r="QGC22" s="23"/>
      <c r="QGD22" s="23"/>
      <c r="QGE22" s="23"/>
      <c r="QGF22" s="23"/>
      <c r="QGG22" s="23"/>
      <c r="QGH22" s="23"/>
      <c r="QGI22" s="23"/>
      <c r="QGJ22" s="23"/>
      <c r="QGK22" s="23"/>
      <c r="QGL22" s="23"/>
      <c r="QGM22" s="23"/>
      <c r="QGN22" s="23"/>
      <c r="QGO22" s="23"/>
      <c r="QGP22" s="23"/>
      <c r="QGQ22" s="23"/>
      <c r="QGR22" s="23"/>
      <c r="QGS22" s="23"/>
      <c r="QGT22" s="23"/>
      <c r="QGU22" s="23"/>
      <c r="QGV22" s="23"/>
      <c r="QGW22" s="23"/>
      <c r="QGX22" s="23"/>
      <c r="QGY22" s="23"/>
      <c r="QGZ22" s="23"/>
      <c r="QHA22" s="23"/>
      <c r="QHB22" s="23"/>
      <c r="QHC22" s="23"/>
      <c r="QHD22" s="23"/>
      <c r="QHE22" s="23"/>
      <c r="QHF22" s="23"/>
      <c r="QHG22" s="23"/>
      <c r="QHH22" s="23"/>
      <c r="QHI22" s="23"/>
      <c r="QHJ22" s="23"/>
      <c r="QHK22" s="23"/>
      <c r="QHL22" s="23"/>
      <c r="QHM22" s="23"/>
      <c r="QHN22" s="23"/>
      <c r="QHO22" s="23"/>
      <c r="QHP22" s="23"/>
      <c r="QHQ22" s="23"/>
      <c r="QHR22" s="23"/>
      <c r="QHS22" s="23"/>
      <c r="QHT22" s="23"/>
      <c r="QHU22" s="23"/>
      <c r="QHV22" s="23"/>
      <c r="QHW22" s="23"/>
      <c r="QHX22" s="23"/>
      <c r="QHY22" s="23"/>
      <c r="QHZ22" s="23"/>
      <c r="QIA22" s="23"/>
      <c r="QIB22" s="23"/>
      <c r="QIC22" s="23"/>
      <c r="QID22" s="23"/>
      <c r="QIE22" s="23"/>
      <c r="QIF22" s="23"/>
      <c r="QIG22" s="23"/>
      <c r="QIH22" s="23"/>
      <c r="QII22" s="23"/>
      <c r="QIJ22" s="23"/>
      <c r="QIK22" s="23"/>
      <c r="QIL22" s="23"/>
      <c r="QIM22" s="23"/>
      <c r="QIN22" s="23"/>
      <c r="QIO22" s="23"/>
      <c r="QIP22" s="23"/>
      <c r="QIQ22" s="23"/>
      <c r="QIR22" s="23"/>
      <c r="QIS22" s="23"/>
      <c r="QIT22" s="23"/>
      <c r="QIU22" s="23"/>
      <c r="QIV22" s="23"/>
      <c r="QIW22" s="23"/>
      <c r="QIX22" s="23"/>
      <c r="QIY22" s="23"/>
      <c r="QIZ22" s="23"/>
      <c r="QJA22" s="23"/>
      <c r="QJB22" s="23"/>
      <c r="QJC22" s="23"/>
      <c r="QJD22" s="23"/>
      <c r="QJE22" s="23"/>
      <c r="QJF22" s="23"/>
      <c r="QJG22" s="23"/>
      <c r="QJH22" s="23"/>
      <c r="QJI22" s="23"/>
      <c r="QJJ22" s="23"/>
      <c r="QJK22" s="23"/>
      <c r="QJL22" s="23"/>
      <c r="QJM22" s="23"/>
      <c r="QJN22" s="23"/>
      <c r="QJO22" s="23"/>
      <c r="QJP22" s="23"/>
      <c r="QJQ22" s="23"/>
      <c r="QJR22" s="23"/>
      <c r="QJS22" s="23"/>
      <c r="QJT22" s="23"/>
      <c r="QJU22" s="23"/>
      <c r="QJV22" s="23"/>
      <c r="QJW22" s="23"/>
      <c r="QJX22" s="23"/>
      <c r="QJY22" s="23"/>
      <c r="QJZ22" s="23"/>
      <c r="QKA22" s="23"/>
      <c r="QKB22" s="23"/>
      <c r="QKC22" s="23"/>
      <c r="QKD22" s="23"/>
      <c r="QKE22" s="23"/>
      <c r="QKF22" s="23"/>
      <c r="QKG22" s="23"/>
      <c r="QKH22" s="23"/>
      <c r="QKI22" s="23"/>
      <c r="QKJ22" s="23"/>
      <c r="QKK22" s="23"/>
      <c r="QKL22" s="23"/>
      <c r="QKM22" s="23"/>
      <c r="QKN22" s="23"/>
      <c r="QKO22" s="23"/>
      <c r="QKP22" s="23"/>
      <c r="QKQ22" s="23"/>
      <c r="QKR22" s="23"/>
      <c r="QKS22" s="23"/>
      <c r="QKT22" s="23"/>
      <c r="QKU22" s="23"/>
      <c r="QKV22" s="23"/>
      <c r="QKW22" s="23"/>
      <c r="QKX22" s="23"/>
      <c r="QKY22" s="23"/>
      <c r="QKZ22" s="23"/>
      <c r="QLA22" s="23"/>
      <c r="QLB22" s="23"/>
      <c r="QLC22" s="23"/>
      <c r="QLD22" s="23"/>
      <c r="QLE22" s="23"/>
      <c r="QLF22" s="23"/>
      <c r="QLG22" s="23"/>
      <c r="QLH22" s="23"/>
      <c r="QLI22" s="23"/>
      <c r="QLJ22" s="23"/>
      <c r="QLK22" s="23"/>
      <c r="QLL22" s="23"/>
      <c r="QLM22" s="23"/>
      <c r="QLN22" s="23"/>
      <c r="QLO22" s="23"/>
      <c r="QLP22" s="23"/>
      <c r="QLQ22" s="23"/>
      <c r="QLR22" s="23"/>
      <c r="QLS22" s="23"/>
      <c r="QLT22" s="23"/>
      <c r="QLU22" s="23"/>
      <c r="QLV22" s="23"/>
      <c r="QLW22" s="23"/>
      <c r="QLX22" s="23"/>
      <c r="QLY22" s="23"/>
      <c r="QLZ22" s="23"/>
      <c r="QMA22" s="23"/>
      <c r="QMB22" s="23"/>
      <c r="QMC22" s="23"/>
      <c r="QMD22" s="23"/>
      <c r="QME22" s="23"/>
      <c r="QMF22" s="23"/>
      <c r="QMG22" s="23"/>
      <c r="QMH22" s="23"/>
      <c r="QMI22" s="23"/>
      <c r="QMJ22" s="23"/>
      <c r="QMK22" s="23"/>
      <c r="QML22" s="23"/>
      <c r="QMM22" s="23"/>
      <c r="QMN22" s="23"/>
      <c r="QMO22" s="23"/>
      <c r="QMP22" s="23"/>
      <c r="QMQ22" s="23"/>
      <c r="QMR22" s="23"/>
      <c r="QMS22" s="23"/>
      <c r="QMT22" s="23"/>
      <c r="QMU22" s="23"/>
      <c r="QMV22" s="23"/>
      <c r="QMW22" s="23"/>
      <c r="QMX22" s="23"/>
      <c r="QMY22" s="23"/>
      <c r="QMZ22" s="23"/>
      <c r="QNA22" s="23"/>
      <c r="QNB22" s="23"/>
      <c r="QNC22" s="23"/>
      <c r="QND22" s="23"/>
      <c r="QNE22" s="23"/>
      <c r="QNF22" s="23"/>
      <c r="QNG22" s="23"/>
      <c r="QNH22" s="23"/>
      <c r="QNI22" s="23"/>
      <c r="QNJ22" s="23"/>
      <c r="QNK22" s="23"/>
      <c r="QNL22" s="23"/>
      <c r="QNM22" s="23"/>
      <c r="QNN22" s="23"/>
      <c r="QNO22" s="23"/>
      <c r="QNP22" s="23"/>
      <c r="QNQ22" s="23"/>
      <c r="QNR22" s="23"/>
      <c r="QNS22" s="23"/>
      <c r="QNT22" s="23"/>
      <c r="QNU22" s="23"/>
      <c r="QNV22" s="23"/>
      <c r="QNW22" s="23"/>
      <c r="QNX22" s="23"/>
      <c r="QNY22" s="23"/>
      <c r="QNZ22" s="23"/>
      <c r="QOA22" s="23"/>
      <c r="QOB22" s="23"/>
      <c r="QOC22" s="23"/>
      <c r="QOD22" s="23"/>
      <c r="QOE22" s="23"/>
      <c r="QOF22" s="23"/>
      <c r="QOG22" s="23"/>
      <c r="QOH22" s="23"/>
      <c r="QOI22" s="23"/>
      <c r="QOJ22" s="23"/>
      <c r="QOK22" s="23"/>
      <c r="QOL22" s="23"/>
      <c r="QOM22" s="23"/>
      <c r="QON22" s="23"/>
      <c r="QOO22" s="23"/>
      <c r="QOP22" s="23"/>
      <c r="QOQ22" s="23"/>
      <c r="QOR22" s="23"/>
      <c r="QOS22" s="23"/>
      <c r="QOT22" s="23"/>
      <c r="QOU22" s="23"/>
      <c r="QOV22" s="23"/>
      <c r="QOW22" s="23"/>
      <c r="QOX22" s="23"/>
      <c r="QOY22" s="23"/>
      <c r="QOZ22" s="23"/>
      <c r="QPA22" s="23"/>
      <c r="QPB22" s="23"/>
      <c r="QPC22" s="23"/>
      <c r="QPD22" s="23"/>
      <c r="QPE22" s="23"/>
      <c r="QPF22" s="23"/>
      <c r="QPG22" s="23"/>
      <c r="QPH22" s="23"/>
      <c r="QPI22" s="23"/>
      <c r="QPJ22" s="23"/>
      <c r="QPK22" s="23"/>
      <c r="QPL22" s="23"/>
      <c r="QPM22" s="23"/>
      <c r="QPN22" s="23"/>
      <c r="QPO22" s="23"/>
      <c r="QPP22" s="23"/>
      <c r="QPQ22" s="23"/>
      <c r="QPR22" s="23"/>
      <c r="QPS22" s="23"/>
      <c r="QPT22" s="23"/>
      <c r="QPU22" s="23"/>
      <c r="QPV22" s="23"/>
      <c r="QPW22" s="23"/>
      <c r="QPX22" s="23"/>
      <c r="QPY22" s="23"/>
      <c r="QPZ22" s="23"/>
      <c r="QQA22" s="23"/>
      <c r="QQB22" s="23"/>
      <c r="QQC22" s="23"/>
      <c r="QQD22" s="23"/>
      <c r="QQE22" s="23"/>
      <c r="QQF22" s="23"/>
      <c r="QQG22" s="23"/>
      <c r="QQH22" s="23"/>
      <c r="QQI22" s="23"/>
      <c r="QQJ22" s="23"/>
      <c r="QQK22" s="23"/>
      <c r="QQL22" s="23"/>
      <c r="QQM22" s="23"/>
      <c r="QQN22" s="23"/>
      <c r="QQO22" s="23"/>
      <c r="QQP22" s="23"/>
      <c r="QQQ22" s="23"/>
      <c r="QQR22" s="23"/>
      <c r="QQS22" s="23"/>
      <c r="QQT22" s="23"/>
      <c r="QQU22" s="23"/>
      <c r="QQV22" s="23"/>
      <c r="QQW22" s="23"/>
      <c r="QQX22" s="23"/>
      <c r="QQY22" s="23"/>
      <c r="QQZ22" s="23"/>
      <c r="QRA22" s="23"/>
      <c r="QRB22" s="23"/>
      <c r="QRC22" s="23"/>
      <c r="QRD22" s="23"/>
      <c r="QRE22" s="23"/>
      <c r="QRF22" s="23"/>
      <c r="QRG22" s="23"/>
      <c r="QRH22" s="23"/>
      <c r="QRI22" s="23"/>
      <c r="QRJ22" s="23"/>
      <c r="QRK22" s="23"/>
      <c r="QRL22" s="23"/>
      <c r="QRM22" s="23"/>
      <c r="QRN22" s="23"/>
      <c r="QRO22" s="23"/>
      <c r="QRP22" s="23"/>
      <c r="QRQ22" s="23"/>
      <c r="QRR22" s="23"/>
      <c r="QRS22" s="23"/>
      <c r="QRT22" s="23"/>
      <c r="QRU22" s="23"/>
      <c r="QRV22" s="23"/>
      <c r="QRW22" s="23"/>
      <c r="QRX22" s="23"/>
      <c r="QRY22" s="23"/>
      <c r="QRZ22" s="23"/>
      <c r="QSA22" s="23"/>
      <c r="QSB22" s="23"/>
      <c r="QSC22" s="23"/>
      <c r="QSD22" s="23"/>
      <c r="QSE22" s="23"/>
      <c r="QSF22" s="23"/>
      <c r="QSG22" s="23"/>
      <c r="QSH22" s="23"/>
      <c r="QSI22" s="23"/>
      <c r="QSJ22" s="23"/>
      <c r="QSK22" s="23"/>
      <c r="QSL22" s="23"/>
      <c r="QSM22" s="23"/>
      <c r="QSN22" s="23"/>
      <c r="QSO22" s="23"/>
      <c r="QSP22" s="23"/>
      <c r="QSQ22" s="23"/>
      <c r="QSR22" s="23"/>
      <c r="QSS22" s="23"/>
      <c r="QST22" s="23"/>
      <c r="QSU22" s="23"/>
      <c r="QSV22" s="23"/>
      <c r="QSW22" s="23"/>
      <c r="QSX22" s="23"/>
      <c r="QSY22" s="23"/>
      <c r="QSZ22" s="23"/>
      <c r="QTA22" s="23"/>
      <c r="QTB22" s="23"/>
      <c r="QTC22" s="23"/>
      <c r="QTD22" s="23"/>
      <c r="QTE22" s="23"/>
      <c r="QTF22" s="23"/>
      <c r="QTG22" s="23"/>
      <c r="QTH22" s="23"/>
      <c r="QTI22" s="23"/>
      <c r="QTJ22" s="23"/>
      <c r="QTK22" s="23"/>
      <c r="QTL22" s="23"/>
      <c r="QTM22" s="23"/>
      <c r="QTN22" s="23"/>
      <c r="QTO22" s="23"/>
      <c r="QTP22" s="23"/>
      <c r="QTQ22" s="23"/>
      <c r="QTR22" s="23"/>
      <c r="QTS22" s="23"/>
      <c r="QTT22" s="23"/>
      <c r="QTU22" s="23"/>
      <c r="QTV22" s="23"/>
      <c r="QTW22" s="23"/>
      <c r="QTX22" s="23"/>
      <c r="QTY22" s="23"/>
      <c r="QTZ22" s="23"/>
      <c r="QUA22" s="23"/>
      <c r="QUB22" s="23"/>
      <c r="QUC22" s="23"/>
      <c r="QUD22" s="23"/>
      <c r="QUE22" s="23"/>
      <c r="QUF22" s="23"/>
      <c r="QUG22" s="23"/>
      <c r="QUH22" s="23"/>
      <c r="QUI22" s="23"/>
      <c r="QUJ22" s="23"/>
      <c r="QUK22" s="23"/>
      <c r="QUL22" s="23"/>
      <c r="QUM22" s="23"/>
      <c r="QUN22" s="23"/>
      <c r="QUO22" s="23"/>
      <c r="QUP22" s="23"/>
      <c r="QUQ22" s="23"/>
      <c r="QUR22" s="23"/>
      <c r="QUS22" s="23"/>
      <c r="QUT22" s="23"/>
      <c r="QUU22" s="23"/>
      <c r="QUV22" s="23"/>
      <c r="QUW22" s="23"/>
      <c r="QUX22" s="23"/>
      <c r="QUY22" s="23"/>
      <c r="QUZ22" s="23"/>
      <c r="QVA22" s="23"/>
      <c r="QVB22" s="23"/>
      <c r="QVC22" s="23"/>
      <c r="QVD22" s="23"/>
      <c r="QVE22" s="23"/>
      <c r="QVF22" s="23"/>
      <c r="QVG22" s="23"/>
      <c r="QVH22" s="23"/>
      <c r="QVI22" s="23"/>
      <c r="QVJ22" s="23"/>
      <c r="QVK22" s="23"/>
      <c r="QVL22" s="23"/>
      <c r="QVM22" s="23"/>
      <c r="QVN22" s="23"/>
      <c r="QVO22" s="23"/>
      <c r="QVP22" s="23"/>
      <c r="QVQ22" s="23"/>
      <c r="QVR22" s="23"/>
      <c r="QVS22" s="23"/>
      <c r="QVT22" s="23"/>
      <c r="QVU22" s="23"/>
      <c r="QVV22" s="23"/>
      <c r="QVW22" s="23"/>
      <c r="QVX22" s="23"/>
      <c r="QVY22" s="23"/>
      <c r="QVZ22" s="23"/>
      <c r="QWA22" s="23"/>
      <c r="QWB22" s="23"/>
      <c r="QWC22" s="23"/>
      <c r="QWD22" s="23"/>
      <c r="QWE22" s="23"/>
      <c r="QWF22" s="23"/>
      <c r="QWG22" s="23"/>
      <c r="QWH22" s="23"/>
      <c r="QWI22" s="23"/>
      <c r="QWJ22" s="23"/>
      <c r="QWK22" s="23"/>
      <c r="QWL22" s="23"/>
      <c r="QWM22" s="23"/>
      <c r="QWN22" s="23"/>
      <c r="QWO22" s="23"/>
      <c r="QWP22" s="23"/>
      <c r="QWQ22" s="23"/>
      <c r="QWR22" s="23"/>
      <c r="QWS22" s="23"/>
      <c r="QWT22" s="23"/>
      <c r="QWU22" s="23"/>
      <c r="QWV22" s="23"/>
      <c r="QWW22" s="23"/>
      <c r="QWX22" s="23"/>
      <c r="QWY22" s="23"/>
      <c r="QWZ22" s="23"/>
      <c r="QXA22" s="23"/>
      <c r="QXB22" s="23"/>
      <c r="QXC22" s="23"/>
      <c r="QXD22" s="23"/>
      <c r="QXE22" s="23"/>
      <c r="QXF22" s="23"/>
      <c r="QXG22" s="23"/>
      <c r="QXH22" s="23"/>
      <c r="QXI22" s="23"/>
      <c r="QXJ22" s="23"/>
      <c r="QXK22" s="23"/>
      <c r="QXL22" s="23"/>
      <c r="QXM22" s="23"/>
      <c r="QXN22" s="23"/>
      <c r="QXO22" s="23"/>
      <c r="QXP22" s="23"/>
      <c r="QXQ22" s="23"/>
      <c r="QXR22" s="23"/>
      <c r="QXS22" s="23"/>
      <c r="QXT22" s="23"/>
      <c r="QXU22" s="23"/>
      <c r="QXV22" s="23"/>
      <c r="QXW22" s="23"/>
      <c r="QXX22" s="23"/>
      <c r="QXY22" s="23"/>
      <c r="QXZ22" s="23"/>
      <c r="QYA22" s="23"/>
      <c r="QYB22" s="23"/>
      <c r="QYC22" s="23"/>
      <c r="QYD22" s="23"/>
      <c r="QYE22" s="23"/>
      <c r="QYF22" s="23"/>
      <c r="QYG22" s="23"/>
      <c r="QYH22" s="23"/>
      <c r="QYI22" s="23"/>
      <c r="QYJ22" s="23"/>
      <c r="QYK22" s="23"/>
      <c r="QYL22" s="23"/>
      <c r="QYM22" s="23"/>
      <c r="QYN22" s="23"/>
      <c r="QYO22" s="23"/>
      <c r="QYP22" s="23"/>
      <c r="QYQ22" s="23"/>
      <c r="QYR22" s="23"/>
      <c r="QYS22" s="23"/>
      <c r="QYT22" s="23"/>
      <c r="QYU22" s="23"/>
      <c r="QYV22" s="23"/>
      <c r="QYW22" s="23"/>
      <c r="QYX22" s="23"/>
      <c r="QYY22" s="23"/>
      <c r="QYZ22" s="23"/>
      <c r="QZA22" s="23"/>
      <c r="QZB22" s="23"/>
      <c r="QZC22" s="23"/>
      <c r="QZD22" s="23"/>
      <c r="QZE22" s="23"/>
      <c r="QZF22" s="23"/>
      <c r="QZG22" s="23"/>
      <c r="QZH22" s="23"/>
      <c r="QZI22" s="23"/>
      <c r="QZJ22" s="23"/>
      <c r="QZK22" s="23"/>
      <c r="QZL22" s="23"/>
      <c r="QZM22" s="23"/>
      <c r="QZN22" s="23"/>
      <c r="QZO22" s="23"/>
      <c r="QZP22" s="23"/>
      <c r="QZQ22" s="23"/>
      <c r="QZR22" s="23"/>
      <c r="QZS22" s="23"/>
      <c r="QZT22" s="23"/>
      <c r="QZU22" s="23"/>
      <c r="QZV22" s="23"/>
      <c r="QZW22" s="23"/>
      <c r="QZX22" s="23"/>
      <c r="QZY22" s="23"/>
      <c r="QZZ22" s="23"/>
      <c r="RAA22" s="23"/>
      <c r="RAB22" s="23"/>
      <c r="RAC22" s="23"/>
      <c r="RAD22" s="23"/>
      <c r="RAE22" s="23"/>
      <c r="RAF22" s="23"/>
      <c r="RAG22" s="23"/>
      <c r="RAH22" s="23"/>
      <c r="RAI22" s="23"/>
      <c r="RAJ22" s="23"/>
      <c r="RAK22" s="23"/>
      <c r="RAL22" s="23"/>
      <c r="RAM22" s="23"/>
      <c r="RAN22" s="23"/>
      <c r="RAO22" s="23"/>
      <c r="RAP22" s="23"/>
      <c r="RAQ22" s="23"/>
      <c r="RAR22" s="23"/>
      <c r="RAS22" s="23"/>
      <c r="RAT22" s="23"/>
      <c r="RAU22" s="23"/>
      <c r="RAV22" s="23"/>
      <c r="RAW22" s="23"/>
      <c r="RAX22" s="23"/>
      <c r="RAY22" s="23"/>
      <c r="RAZ22" s="23"/>
      <c r="RBA22" s="23"/>
      <c r="RBB22" s="23"/>
      <c r="RBC22" s="23"/>
      <c r="RBD22" s="23"/>
      <c r="RBE22" s="23"/>
      <c r="RBF22" s="23"/>
      <c r="RBG22" s="23"/>
      <c r="RBH22" s="23"/>
      <c r="RBI22" s="23"/>
      <c r="RBJ22" s="23"/>
      <c r="RBK22" s="23"/>
      <c r="RBL22" s="23"/>
      <c r="RBM22" s="23"/>
      <c r="RBN22" s="23"/>
      <c r="RBO22" s="23"/>
      <c r="RBP22" s="23"/>
      <c r="RBQ22" s="23"/>
      <c r="RBR22" s="23"/>
      <c r="RBS22" s="23"/>
      <c r="RBT22" s="23"/>
      <c r="RBU22" s="23"/>
      <c r="RBV22" s="23"/>
      <c r="RBW22" s="23"/>
      <c r="RBX22" s="23"/>
      <c r="RBY22" s="23"/>
      <c r="RBZ22" s="23"/>
      <c r="RCA22" s="23"/>
      <c r="RCB22" s="23"/>
      <c r="RCC22" s="23"/>
      <c r="RCD22" s="23"/>
      <c r="RCE22" s="23"/>
      <c r="RCF22" s="23"/>
      <c r="RCG22" s="23"/>
      <c r="RCH22" s="23"/>
      <c r="RCI22" s="23"/>
      <c r="RCJ22" s="23"/>
      <c r="RCK22" s="23"/>
      <c r="RCL22" s="23"/>
      <c r="RCM22" s="23"/>
      <c r="RCN22" s="23"/>
      <c r="RCO22" s="23"/>
      <c r="RCP22" s="23"/>
      <c r="RCQ22" s="23"/>
      <c r="RCR22" s="23"/>
      <c r="RCS22" s="23"/>
      <c r="RCT22" s="23"/>
      <c r="RCU22" s="23"/>
      <c r="RCV22" s="23"/>
      <c r="RCW22" s="23"/>
      <c r="RCX22" s="23"/>
      <c r="RCY22" s="23"/>
      <c r="RCZ22" s="23"/>
      <c r="RDA22" s="23"/>
      <c r="RDB22" s="23"/>
      <c r="RDC22" s="23"/>
      <c r="RDD22" s="23"/>
      <c r="RDE22" s="23"/>
      <c r="RDF22" s="23"/>
      <c r="RDG22" s="23"/>
      <c r="RDH22" s="23"/>
      <c r="RDI22" s="23"/>
      <c r="RDJ22" s="23"/>
      <c r="RDK22" s="23"/>
      <c r="RDL22" s="23"/>
      <c r="RDM22" s="23"/>
      <c r="RDN22" s="23"/>
      <c r="RDO22" s="23"/>
      <c r="RDP22" s="23"/>
      <c r="RDQ22" s="23"/>
      <c r="RDR22" s="23"/>
      <c r="RDS22" s="23"/>
      <c r="RDT22" s="23"/>
      <c r="RDU22" s="23"/>
      <c r="RDV22" s="23"/>
      <c r="RDW22" s="23"/>
      <c r="RDX22" s="23"/>
      <c r="RDY22" s="23"/>
      <c r="RDZ22" s="23"/>
      <c r="REA22" s="23"/>
      <c r="REB22" s="23"/>
      <c r="REC22" s="23"/>
      <c r="RED22" s="23"/>
      <c r="REE22" s="23"/>
      <c r="REF22" s="23"/>
      <c r="REG22" s="23"/>
      <c r="REH22" s="23"/>
      <c r="REI22" s="23"/>
      <c r="REJ22" s="23"/>
      <c r="REK22" s="23"/>
      <c r="REL22" s="23"/>
      <c r="REM22" s="23"/>
      <c r="REN22" s="23"/>
      <c r="REO22" s="23"/>
      <c r="REP22" s="23"/>
      <c r="REQ22" s="23"/>
      <c r="RER22" s="23"/>
      <c r="RES22" s="23"/>
      <c r="RET22" s="23"/>
      <c r="REU22" s="23"/>
      <c r="REV22" s="23"/>
      <c r="REW22" s="23"/>
      <c r="REX22" s="23"/>
      <c r="REY22" s="23"/>
      <c r="REZ22" s="23"/>
      <c r="RFA22" s="23"/>
      <c r="RFB22" s="23"/>
      <c r="RFC22" s="23"/>
      <c r="RFD22" s="23"/>
      <c r="RFE22" s="23"/>
      <c r="RFF22" s="23"/>
      <c r="RFG22" s="23"/>
      <c r="RFH22" s="23"/>
      <c r="RFI22" s="23"/>
      <c r="RFJ22" s="23"/>
      <c r="RFK22" s="23"/>
      <c r="RFL22" s="23"/>
      <c r="RFM22" s="23"/>
      <c r="RFN22" s="23"/>
      <c r="RFO22" s="23"/>
      <c r="RFP22" s="23"/>
      <c r="RFQ22" s="23"/>
      <c r="RFR22" s="23"/>
      <c r="RFS22" s="23"/>
      <c r="RFT22" s="23"/>
      <c r="RFU22" s="23"/>
      <c r="RFV22" s="23"/>
      <c r="RFW22" s="23"/>
      <c r="RFX22" s="23"/>
      <c r="RFY22" s="23"/>
      <c r="RFZ22" s="23"/>
      <c r="RGA22" s="23"/>
      <c r="RGB22" s="23"/>
      <c r="RGC22" s="23"/>
      <c r="RGD22" s="23"/>
      <c r="RGE22" s="23"/>
      <c r="RGF22" s="23"/>
      <c r="RGG22" s="23"/>
      <c r="RGH22" s="23"/>
      <c r="RGI22" s="23"/>
      <c r="RGJ22" s="23"/>
      <c r="RGK22" s="23"/>
      <c r="RGL22" s="23"/>
      <c r="RGM22" s="23"/>
      <c r="RGN22" s="23"/>
      <c r="RGO22" s="23"/>
      <c r="RGP22" s="23"/>
      <c r="RGQ22" s="23"/>
      <c r="RGR22" s="23"/>
      <c r="RGS22" s="23"/>
      <c r="RGT22" s="23"/>
      <c r="RGU22" s="23"/>
      <c r="RGV22" s="23"/>
      <c r="RGW22" s="23"/>
      <c r="RGX22" s="23"/>
      <c r="RGY22" s="23"/>
      <c r="RGZ22" s="23"/>
      <c r="RHA22" s="23"/>
      <c r="RHB22" s="23"/>
      <c r="RHC22" s="23"/>
      <c r="RHD22" s="23"/>
      <c r="RHE22" s="23"/>
      <c r="RHF22" s="23"/>
      <c r="RHG22" s="23"/>
      <c r="RHH22" s="23"/>
      <c r="RHI22" s="23"/>
      <c r="RHJ22" s="23"/>
      <c r="RHK22" s="23"/>
      <c r="RHL22" s="23"/>
      <c r="RHM22" s="23"/>
      <c r="RHN22" s="23"/>
      <c r="RHO22" s="23"/>
      <c r="RHP22" s="23"/>
      <c r="RHQ22" s="23"/>
      <c r="RHR22" s="23"/>
      <c r="RHS22" s="23"/>
      <c r="RHT22" s="23"/>
      <c r="RHU22" s="23"/>
      <c r="RHV22" s="23"/>
      <c r="RHW22" s="23"/>
      <c r="RHX22" s="23"/>
      <c r="RHY22" s="23"/>
      <c r="RHZ22" s="23"/>
      <c r="RIA22" s="23"/>
      <c r="RIB22" s="23"/>
      <c r="RIC22" s="23"/>
      <c r="RID22" s="23"/>
      <c r="RIE22" s="23"/>
      <c r="RIF22" s="23"/>
      <c r="RIG22" s="23"/>
      <c r="RIH22" s="23"/>
      <c r="RII22" s="23"/>
      <c r="RIJ22" s="23"/>
      <c r="RIK22" s="23"/>
      <c r="RIL22" s="23"/>
      <c r="RIM22" s="23"/>
      <c r="RIN22" s="23"/>
      <c r="RIO22" s="23"/>
      <c r="RIP22" s="23"/>
      <c r="RIQ22" s="23"/>
      <c r="RIR22" s="23"/>
      <c r="RIS22" s="23"/>
      <c r="RIT22" s="23"/>
      <c r="RIU22" s="23"/>
      <c r="RIV22" s="23"/>
      <c r="RIW22" s="23"/>
      <c r="RIX22" s="23"/>
      <c r="RIY22" s="23"/>
      <c r="RIZ22" s="23"/>
      <c r="RJA22" s="23"/>
      <c r="RJB22" s="23"/>
      <c r="RJC22" s="23"/>
      <c r="RJD22" s="23"/>
      <c r="RJE22" s="23"/>
      <c r="RJF22" s="23"/>
      <c r="RJG22" s="23"/>
      <c r="RJH22" s="23"/>
      <c r="RJI22" s="23"/>
      <c r="RJJ22" s="23"/>
      <c r="RJK22" s="23"/>
      <c r="RJL22" s="23"/>
      <c r="RJM22" s="23"/>
      <c r="RJN22" s="23"/>
      <c r="RJO22" s="23"/>
      <c r="RJP22" s="23"/>
      <c r="RJQ22" s="23"/>
      <c r="RJR22" s="23"/>
      <c r="RJS22" s="23"/>
      <c r="RJT22" s="23"/>
      <c r="RJU22" s="23"/>
      <c r="RJV22" s="23"/>
      <c r="RJW22" s="23"/>
      <c r="RJX22" s="23"/>
      <c r="RJY22" s="23"/>
      <c r="RJZ22" s="23"/>
      <c r="RKA22" s="23"/>
      <c r="RKB22" s="23"/>
      <c r="RKC22" s="23"/>
      <c r="RKD22" s="23"/>
      <c r="RKE22" s="23"/>
      <c r="RKF22" s="23"/>
      <c r="RKG22" s="23"/>
      <c r="RKH22" s="23"/>
      <c r="RKI22" s="23"/>
      <c r="RKJ22" s="23"/>
      <c r="RKK22" s="23"/>
      <c r="RKL22" s="23"/>
      <c r="RKM22" s="23"/>
      <c r="RKN22" s="23"/>
      <c r="RKO22" s="23"/>
      <c r="RKP22" s="23"/>
      <c r="RKQ22" s="23"/>
      <c r="RKR22" s="23"/>
      <c r="RKS22" s="23"/>
      <c r="RKT22" s="23"/>
      <c r="RKU22" s="23"/>
      <c r="RKV22" s="23"/>
      <c r="RKW22" s="23"/>
      <c r="RKX22" s="23"/>
      <c r="RKY22" s="23"/>
      <c r="RKZ22" s="23"/>
      <c r="RLA22" s="23"/>
      <c r="RLB22" s="23"/>
      <c r="RLC22" s="23"/>
      <c r="RLD22" s="23"/>
      <c r="RLE22" s="23"/>
      <c r="RLF22" s="23"/>
      <c r="RLG22" s="23"/>
      <c r="RLH22" s="23"/>
      <c r="RLI22" s="23"/>
      <c r="RLJ22" s="23"/>
      <c r="RLK22" s="23"/>
      <c r="RLL22" s="23"/>
      <c r="RLM22" s="23"/>
      <c r="RLN22" s="23"/>
      <c r="RLO22" s="23"/>
      <c r="RLP22" s="23"/>
      <c r="RLQ22" s="23"/>
      <c r="RLR22" s="23"/>
      <c r="RLS22" s="23"/>
      <c r="RLT22" s="23"/>
      <c r="RLU22" s="23"/>
      <c r="RLV22" s="23"/>
      <c r="RLW22" s="23"/>
      <c r="RLX22" s="23"/>
      <c r="RLY22" s="23"/>
      <c r="RLZ22" s="23"/>
      <c r="RMA22" s="23"/>
      <c r="RMB22" s="23"/>
      <c r="RMC22" s="23"/>
      <c r="RMD22" s="23"/>
      <c r="RME22" s="23"/>
      <c r="RMF22" s="23"/>
      <c r="RMG22" s="23"/>
      <c r="RMH22" s="23"/>
      <c r="RMI22" s="23"/>
      <c r="RMJ22" s="23"/>
      <c r="RMK22" s="23"/>
      <c r="RML22" s="23"/>
      <c r="RMM22" s="23"/>
      <c r="RMN22" s="23"/>
      <c r="RMO22" s="23"/>
      <c r="RMP22" s="23"/>
      <c r="RMQ22" s="23"/>
      <c r="RMR22" s="23"/>
      <c r="RMS22" s="23"/>
      <c r="RMT22" s="23"/>
      <c r="RMU22" s="23"/>
      <c r="RMV22" s="23"/>
      <c r="RMW22" s="23"/>
      <c r="RMX22" s="23"/>
      <c r="RMY22" s="23"/>
      <c r="RMZ22" s="23"/>
      <c r="RNA22" s="23"/>
      <c r="RNB22" s="23"/>
      <c r="RNC22" s="23"/>
      <c r="RND22" s="23"/>
      <c r="RNE22" s="23"/>
      <c r="RNF22" s="23"/>
      <c r="RNG22" s="23"/>
      <c r="RNH22" s="23"/>
      <c r="RNI22" s="23"/>
      <c r="RNJ22" s="23"/>
      <c r="RNK22" s="23"/>
      <c r="RNL22" s="23"/>
      <c r="RNM22" s="23"/>
      <c r="RNN22" s="23"/>
      <c r="RNO22" s="23"/>
      <c r="RNP22" s="23"/>
      <c r="RNQ22" s="23"/>
      <c r="RNR22" s="23"/>
      <c r="RNS22" s="23"/>
      <c r="RNT22" s="23"/>
      <c r="RNU22" s="23"/>
      <c r="RNV22" s="23"/>
      <c r="RNW22" s="23"/>
      <c r="RNX22" s="23"/>
      <c r="RNY22" s="23"/>
      <c r="RNZ22" s="23"/>
      <c r="ROA22" s="23"/>
      <c r="ROB22" s="23"/>
      <c r="ROC22" s="23"/>
      <c r="ROD22" s="23"/>
      <c r="ROE22" s="23"/>
      <c r="ROF22" s="23"/>
      <c r="ROG22" s="23"/>
      <c r="ROH22" s="23"/>
      <c r="ROI22" s="23"/>
      <c r="ROJ22" s="23"/>
      <c r="ROK22" s="23"/>
      <c r="ROL22" s="23"/>
      <c r="ROM22" s="23"/>
      <c r="RON22" s="23"/>
      <c r="ROO22" s="23"/>
      <c r="ROP22" s="23"/>
      <c r="ROQ22" s="23"/>
      <c r="ROR22" s="23"/>
      <c r="ROS22" s="23"/>
      <c r="ROT22" s="23"/>
      <c r="ROU22" s="23"/>
      <c r="ROV22" s="23"/>
      <c r="ROW22" s="23"/>
      <c r="ROX22" s="23"/>
      <c r="ROY22" s="23"/>
      <c r="ROZ22" s="23"/>
      <c r="RPA22" s="23"/>
      <c r="RPB22" s="23"/>
      <c r="RPC22" s="23"/>
      <c r="RPD22" s="23"/>
      <c r="RPE22" s="23"/>
      <c r="RPF22" s="23"/>
      <c r="RPG22" s="23"/>
      <c r="RPH22" s="23"/>
      <c r="RPI22" s="23"/>
      <c r="RPJ22" s="23"/>
      <c r="RPK22" s="23"/>
      <c r="RPL22" s="23"/>
      <c r="RPM22" s="23"/>
      <c r="RPN22" s="23"/>
      <c r="RPO22" s="23"/>
      <c r="RPP22" s="23"/>
      <c r="RPQ22" s="23"/>
      <c r="RPR22" s="23"/>
      <c r="RPS22" s="23"/>
      <c r="RPT22" s="23"/>
      <c r="RPU22" s="23"/>
      <c r="RPV22" s="23"/>
      <c r="RPW22" s="23"/>
      <c r="RPX22" s="23"/>
      <c r="RPY22" s="23"/>
      <c r="RPZ22" s="23"/>
      <c r="RQA22" s="23"/>
      <c r="RQB22" s="23"/>
      <c r="RQC22" s="23"/>
      <c r="RQD22" s="23"/>
      <c r="RQE22" s="23"/>
      <c r="RQF22" s="23"/>
      <c r="RQG22" s="23"/>
      <c r="RQH22" s="23"/>
      <c r="RQI22" s="23"/>
      <c r="RQJ22" s="23"/>
      <c r="RQK22" s="23"/>
      <c r="RQL22" s="23"/>
      <c r="RQM22" s="23"/>
      <c r="RQN22" s="23"/>
      <c r="RQO22" s="23"/>
      <c r="RQP22" s="23"/>
      <c r="RQQ22" s="23"/>
      <c r="RQR22" s="23"/>
      <c r="RQS22" s="23"/>
      <c r="RQT22" s="23"/>
      <c r="RQU22" s="23"/>
      <c r="RQV22" s="23"/>
      <c r="RQW22" s="23"/>
      <c r="RQX22" s="23"/>
      <c r="RQY22" s="23"/>
      <c r="RQZ22" s="23"/>
      <c r="RRA22" s="23"/>
      <c r="RRB22" s="23"/>
      <c r="RRC22" s="23"/>
      <c r="RRD22" s="23"/>
      <c r="RRE22" s="23"/>
      <c r="RRF22" s="23"/>
      <c r="RRG22" s="23"/>
      <c r="RRH22" s="23"/>
      <c r="RRI22" s="23"/>
      <c r="RRJ22" s="23"/>
      <c r="RRK22" s="23"/>
      <c r="RRL22" s="23"/>
      <c r="RRM22" s="23"/>
      <c r="RRN22" s="23"/>
      <c r="RRO22" s="23"/>
      <c r="RRP22" s="23"/>
      <c r="RRQ22" s="23"/>
      <c r="RRR22" s="23"/>
      <c r="RRS22" s="23"/>
      <c r="RRT22" s="23"/>
      <c r="RRU22" s="23"/>
      <c r="RRV22" s="23"/>
      <c r="RRW22" s="23"/>
      <c r="RRX22" s="23"/>
      <c r="RRY22" s="23"/>
      <c r="RRZ22" s="23"/>
      <c r="RSA22" s="23"/>
      <c r="RSB22" s="23"/>
      <c r="RSC22" s="23"/>
      <c r="RSD22" s="23"/>
      <c r="RSE22" s="23"/>
      <c r="RSF22" s="23"/>
      <c r="RSG22" s="23"/>
      <c r="RSH22" s="23"/>
      <c r="RSI22" s="23"/>
      <c r="RSJ22" s="23"/>
      <c r="RSK22" s="23"/>
      <c r="RSL22" s="23"/>
      <c r="RSM22" s="23"/>
      <c r="RSN22" s="23"/>
      <c r="RSO22" s="23"/>
      <c r="RSP22" s="23"/>
      <c r="RSQ22" s="23"/>
      <c r="RSR22" s="23"/>
      <c r="RSS22" s="23"/>
      <c r="RST22" s="23"/>
      <c r="RSU22" s="23"/>
      <c r="RSV22" s="23"/>
      <c r="RSW22" s="23"/>
      <c r="RSX22" s="23"/>
      <c r="RSY22" s="23"/>
      <c r="RSZ22" s="23"/>
      <c r="RTA22" s="23"/>
      <c r="RTB22" s="23"/>
      <c r="RTC22" s="23"/>
      <c r="RTD22" s="23"/>
      <c r="RTE22" s="23"/>
      <c r="RTF22" s="23"/>
      <c r="RTG22" s="23"/>
      <c r="RTH22" s="23"/>
      <c r="RTI22" s="23"/>
      <c r="RTJ22" s="23"/>
      <c r="RTK22" s="23"/>
      <c r="RTL22" s="23"/>
      <c r="RTM22" s="23"/>
      <c r="RTN22" s="23"/>
      <c r="RTO22" s="23"/>
      <c r="RTP22" s="23"/>
      <c r="RTQ22" s="23"/>
      <c r="RTR22" s="23"/>
      <c r="RTS22" s="23"/>
      <c r="RTT22" s="23"/>
      <c r="RTU22" s="23"/>
      <c r="RTV22" s="23"/>
      <c r="RTW22" s="23"/>
      <c r="RTX22" s="23"/>
      <c r="RTY22" s="23"/>
      <c r="RTZ22" s="23"/>
      <c r="RUA22" s="23"/>
      <c r="RUB22" s="23"/>
      <c r="RUC22" s="23"/>
      <c r="RUD22" s="23"/>
      <c r="RUE22" s="23"/>
      <c r="RUF22" s="23"/>
      <c r="RUG22" s="23"/>
      <c r="RUH22" s="23"/>
      <c r="RUI22" s="23"/>
      <c r="RUJ22" s="23"/>
      <c r="RUK22" s="23"/>
      <c r="RUL22" s="23"/>
      <c r="RUM22" s="23"/>
      <c r="RUN22" s="23"/>
      <c r="RUO22" s="23"/>
      <c r="RUP22" s="23"/>
      <c r="RUQ22" s="23"/>
      <c r="RUR22" s="23"/>
      <c r="RUS22" s="23"/>
      <c r="RUT22" s="23"/>
      <c r="RUU22" s="23"/>
      <c r="RUV22" s="23"/>
      <c r="RUW22" s="23"/>
      <c r="RUX22" s="23"/>
      <c r="RUY22" s="23"/>
      <c r="RUZ22" s="23"/>
      <c r="RVA22" s="23"/>
      <c r="RVB22" s="23"/>
      <c r="RVC22" s="23"/>
      <c r="RVD22" s="23"/>
      <c r="RVE22" s="23"/>
      <c r="RVF22" s="23"/>
      <c r="RVG22" s="23"/>
      <c r="RVH22" s="23"/>
      <c r="RVI22" s="23"/>
      <c r="RVJ22" s="23"/>
      <c r="RVK22" s="23"/>
      <c r="RVL22" s="23"/>
      <c r="RVM22" s="23"/>
      <c r="RVN22" s="23"/>
      <c r="RVO22" s="23"/>
      <c r="RVP22" s="23"/>
      <c r="RVQ22" s="23"/>
      <c r="RVR22" s="23"/>
      <c r="RVS22" s="23"/>
      <c r="RVT22" s="23"/>
      <c r="RVU22" s="23"/>
      <c r="RVV22" s="23"/>
      <c r="RVW22" s="23"/>
      <c r="RVX22" s="23"/>
      <c r="RVY22" s="23"/>
      <c r="RVZ22" s="23"/>
      <c r="RWA22" s="23"/>
      <c r="RWB22" s="23"/>
      <c r="RWC22" s="23"/>
      <c r="RWD22" s="23"/>
      <c r="RWE22" s="23"/>
      <c r="RWF22" s="23"/>
      <c r="RWG22" s="23"/>
      <c r="RWH22" s="23"/>
      <c r="RWI22" s="23"/>
      <c r="RWJ22" s="23"/>
      <c r="RWK22" s="23"/>
      <c r="RWL22" s="23"/>
      <c r="RWM22" s="23"/>
      <c r="RWN22" s="23"/>
      <c r="RWO22" s="23"/>
      <c r="RWP22" s="23"/>
      <c r="RWQ22" s="23"/>
      <c r="RWR22" s="23"/>
      <c r="RWS22" s="23"/>
      <c r="RWT22" s="23"/>
      <c r="RWU22" s="23"/>
      <c r="RWV22" s="23"/>
      <c r="RWW22" s="23"/>
      <c r="RWX22" s="23"/>
      <c r="RWY22" s="23"/>
      <c r="RWZ22" s="23"/>
      <c r="RXA22" s="23"/>
      <c r="RXB22" s="23"/>
      <c r="RXC22" s="23"/>
      <c r="RXD22" s="23"/>
      <c r="RXE22" s="23"/>
      <c r="RXF22" s="23"/>
      <c r="RXG22" s="23"/>
      <c r="RXH22" s="23"/>
      <c r="RXI22" s="23"/>
      <c r="RXJ22" s="23"/>
      <c r="RXK22" s="23"/>
      <c r="RXL22" s="23"/>
      <c r="RXM22" s="23"/>
      <c r="RXN22" s="23"/>
      <c r="RXO22" s="23"/>
      <c r="RXP22" s="23"/>
      <c r="RXQ22" s="23"/>
      <c r="RXR22" s="23"/>
      <c r="RXS22" s="23"/>
      <c r="RXT22" s="23"/>
      <c r="RXU22" s="23"/>
      <c r="RXV22" s="23"/>
      <c r="RXW22" s="23"/>
      <c r="RXX22" s="23"/>
      <c r="RXY22" s="23"/>
      <c r="RXZ22" s="23"/>
      <c r="RYA22" s="23"/>
      <c r="RYB22" s="23"/>
      <c r="RYC22" s="23"/>
      <c r="RYD22" s="23"/>
      <c r="RYE22" s="23"/>
      <c r="RYF22" s="23"/>
      <c r="RYG22" s="23"/>
      <c r="RYH22" s="23"/>
      <c r="RYI22" s="23"/>
      <c r="RYJ22" s="23"/>
      <c r="RYK22" s="23"/>
      <c r="RYL22" s="23"/>
      <c r="RYM22" s="23"/>
      <c r="RYN22" s="23"/>
      <c r="RYO22" s="23"/>
      <c r="RYP22" s="23"/>
      <c r="RYQ22" s="23"/>
      <c r="RYR22" s="23"/>
      <c r="RYS22" s="23"/>
      <c r="RYT22" s="23"/>
      <c r="RYU22" s="23"/>
      <c r="RYV22" s="23"/>
      <c r="RYW22" s="23"/>
      <c r="RYX22" s="23"/>
      <c r="RYY22" s="23"/>
      <c r="RYZ22" s="23"/>
      <c r="RZA22" s="23"/>
      <c r="RZB22" s="23"/>
      <c r="RZC22" s="23"/>
      <c r="RZD22" s="23"/>
      <c r="RZE22" s="23"/>
      <c r="RZF22" s="23"/>
      <c r="RZG22" s="23"/>
      <c r="RZH22" s="23"/>
      <c r="RZI22" s="23"/>
      <c r="RZJ22" s="23"/>
      <c r="RZK22" s="23"/>
      <c r="RZL22" s="23"/>
      <c r="RZM22" s="23"/>
      <c r="RZN22" s="23"/>
      <c r="RZO22" s="23"/>
      <c r="RZP22" s="23"/>
      <c r="RZQ22" s="23"/>
      <c r="RZR22" s="23"/>
      <c r="RZS22" s="23"/>
      <c r="RZT22" s="23"/>
      <c r="RZU22" s="23"/>
      <c r="RZV22" s="23"/>
      <c r="RZW22" s="23"/>
      <c r="RZX22" s="23"/>
      <c r="RZY22" s="23"/>
      <c r="RZZ22" s="23"/>
      <c r="SAA22" s="23"/>
      <c r="SAB22" s="23"/>
      <c r="SAC22" s="23"/>
      <c r="SAD22" s="23"/>
      <c r="SAE22" s="23"/>
      <c r="SAF22" s="23"/>
      <c r="SAG22" s="23"/>
      <c r="SAH22" s="23"/>
      <c r="SAI22" s="23"/>
      <c r="SAJ22" s="23"/>
      <c r="SAK22" s="23"/>
      <c r="SAL22" s="23"/>
      <c r="SAM22" s="23"/>
      <c r="SAN22" s="23"/>
      <c r="SAO22" s="23"/>
      <c r="SAP22" s="23"/>
      <c r="SAQ22" s="23"/>
      <c r="SAR22" s="23"/>
      <c r="SAS22" s="23"/>
      <c r="SAT22" s="23"/>
      <c r="SAU22" s="23"/>
      <c r="SAV22" s="23"/>
      <c r="SAW22" s="23"/>
      <c r="SAX22" s="23"/>
      <c r="SAY22" s="23"/>
      <c r="SAZ22" s="23"/>
      <c r="SBA22" s="23"/>
      <c r="SBB22" s="23"/>
      <c r="SBC22" s="23"/>
      <c r="SBD22" s="23"/>
      <c r="SBE22" s="23"/>
      <c r="SBF22" s="23"/>
      <c r="SBG22" s="23"/>
      <c r="SBH22" s="23"/>
      <c r="SBI22" s="23"/>
      <c r="SBJ22" s="23"/>
      <c r="SBK22" s="23"/>
      <c r="SBL22" s="23"/>
      <c r="SBM22" s="23"/>
      <c r="SBN22" s="23"/>
      <c r="SBO22" s="23"/>
      <c r="SBP22" s="23"/>
      <c r="SBQ22" s="23"/>
      <c r="SBR22" s="23"/>
      <c r="SBS22" s="23"/>
      <c r="SBT22" s="23"/>
      <c r="SBU22" s="23"/>
      <c r="SBV22" s="23"/>
      <c r="SBW22" s="23"/>
      <c r="SBX22" s="23"/>
      <c r="SBY22" s="23"/>
      <c r="SBZ22" s="23"/>
      <c r="SCA22" s="23"/>
      <c r="SCB22" s="23"/>
      <c r="SCC22" s="23"/>
      <c r="SCD22" s="23"/>
      <c r="SCE22" s="23"/>
      <c r="SCF22" s="23"/>
      <c r="SCG22" s="23"/>
      <c r="SCH22" s="23"/>
      <c r="SCI22" s="23"/>
      <c r="SCJ22" s="23"/>
      <c r="SCK22" s="23"/>
      <c r="SCL22" s="23"/>
      <c r="SCM22" s="23"/>
      <c r="SCN22" s="23"/>
      <c r="SCO22" s="23"/>
      <c r="SCP22" s="23"/>
      <c r="SCQ22" s="23"/>
      <c r="SCR22" s="23"/>
      <c r="SCS22" s="23"/>
      <c r="SCT22" s="23"/>
      <c r="SCU22" s="23"/>
      <c r="SCV22" s="23"/>
      <c r="SCW22" s="23"/>
      <c r="SCX22" s="23"/>
      <c r="SCY22" s="23"/>
      <c r="SCZ22" s="23"/>
      <c r="SDA22" s="23"/>
      <c r="SDB22" s="23"/>
      <c r="SDC22" s="23"/>
      <c r="SDD22" s="23"/>
      <c r="SDE22" s="23"/>
      <c r="SDF22" s="23"/>
      <c r="SDG22" s="23"/>
      <c r="SDH22" s="23"/>
      <c r="SDI22" s="23"/>
      <c r="SDJ22" s="23"/>
      <c r="SDK22" s="23"/>
      <c r="SDL22" s="23"/>
      <c r="SDM22" s="23"/>
      <c r="SDN22" s="23"/>
      <c r="SDO22" s="23"/>
      <c r="SDP22" s="23"/>
      <c r="SDQ22" s="23"/>
      <c r="SDR22" s="23"/>
      <c r="SDS22" s="23"/>
      <c r="SDT22" s="23"/>
      <c r="SDU22" s="23"/>
      <c r="SDV22" s="23"/>
      <c r="SDW22" s="23"/>
      <c r="SDX22" s="23"/>
      <c r="SDY22" s="23"/>
      <c r="SDZ22" s="23"/>
      <c r="SEA22" s="23"/>
      <c r="SEB22" s="23"/>
      <c r="SEC22" s="23"/>
      <c r="SED22" s="23"/>
      <c r="SEE22" s="23"/>
      <c r="SEF22" s="23"/>
      <c r="SEG22" s="23"/>
      <c r="SEH22" s="23"/>
      <c r="SEI22" s="23"/>
      <c r="SEJ22" s="23"/>
      <c r="SEK22" s="23"/>
      <c r="SEL22" s="23"/>
      <c r="SEM22" s="23"/>
      <c r="SEN22" s="23"/>
      <c r="SEO22" s="23"/>
      <c r="SEP22" s="23"/>
      <c r="SEQ22" s="23"/>
      <c r="SER22" s="23"/>
      <c r="SES22" s="23"/>
      <c r="SET22" s="23"/>
      <c r="SEU22" s="23"/>
      <c r="SEV22" s="23"/>
      <c r="SEW22" s="23"/>
      <c r="SEX22" s="23"/>
      <c r="SEY22" s="23"/>
      <c r="SEZ22" s="23"/>
      <c r="SFA22" s="23"/>
      <c r="SFB22" s="23"/>
      <c r="SFC22" s="23"/>
      <c r="SFD22" s="23"/>
      <c r="SFE22" s="23"/>
      <c r="SFF22" s="23"/>
      <c r="SFG22" s="23"/>
      <c r="SFH22" s="23"/>
      <c r="SFI22" s="23"/>
      <c r="SFJ22" s="23"/>
      <c r="SFK22" s="23"/>
      <c r="SFL22" s="23"/>
      <c r="SFM22" s="23"/>
      <c r="SFN22" s="23"/>
      <c r="SFO22" s="23"/>
      <c r="SFP22" s="23"/>
      <c r="SFQ22" s="23"/>
      <c r="SFR22" s="23"/>
      <c r="SFS22" s="23"/>
      <c r="SFT22" s="23"/>
      <c r="SFU22" s="23"/>
      <c r="SFV22" s="23"/>
      <c r="SFW22" s="23"/>
      <c r="SFX22" s="23"/>
      <c r="SFY22" s="23"/>
      <c r="SFZ22" s="23"/>
      <c r="SGA22" s="23"/>
      <c r="SGB22" s="23"/>
      <c r="SGC22" s="23"/>
      <c r="SGD22" s="23"/>
      <c r="SGE22" s="23"/>
      <c r="SGF22" s="23"/>
      <c r="SGG22" s="23"/>
      <c r="SGH22" s="23"/>
      <c r="SGI22" s="23"/>
      <c r="SGJ22" s="23"/>
      <c r="SGK22" s="23"/>
      <c r="SGL22" s="23"/>
      <c r="SGM22" s="23"/>
      <c r="SGN22" s="23"/>
      <c r="SGO22" s="23"/>
      <c r="SGP22" s="23"/>
      <c r="SGQ22" s="23"/>
      <c r="SGR22" s="23"/>
      <c r="SGS22" s="23"/>
      <c r="SGT22" s="23"/>
      <c r="SGU22" s="23"/>
      <c r="SGV22" s="23"/>
      <c r="SGW22" s="23"/>
      <c r="SGX22" s="23"/>
      <c r="SGY22" s="23"/>
      <c r="SGZ22" s="23"/>
      <c r="SHA22" s="23"/>
      <c r="SHB22" s="23"/>
      <c r="SHC22" s="23"/>
      <c r="SHD22" s="23"/>
      <c r="SHE22" s="23"/>
      <c r="SHF22" s="23"/>
      <c r="SHG22" s="23"/>
      <c r="SHH22" s="23"/>
      <c r="SHI22" s="23"/>
      <c r="SHJ22" s="23"/>
      <c r="SHK22" s="23"/>
      <c r="SHL22" s="23"/>
      <c r="SHM22" s="23"/>
      <c r="SHN22" s="23"/>
      <c r="SHO22" s="23"/>
      <c r="SHP22" s="23"/>
      <c r="SHQ22" s="23"/>
      <c r="SHR22" s="23"/>
      <c r="SHS22" s="23"/>
      <c r="SHT22" s="23"/>
      <c r="SHU22" s="23"/>
      <c r="SHV22" s="23"/>
      <c r="SHW22" s="23"/>
      <c r="SHX22" s="23"/>
      <c r="SHY22" s="23"/>
      <c r="SHZ22" s="23"/>
      <c r="SIA22" s="23"/>
      <c r="SIB22" s="23"/>
      <c r="SIC22" s="23"/>
      <c r="SID22" s="23"/>
      <c r="SIE22" s="23"/>
      <c r="SIF22" s="23"/>
      <c r="SIG22" s="23"/>
      <c r="SIH22" s="23"/>
      <c r="SII22" s="23"/>
      <c r="SIJ22" s="23"/>
      <c r="SIK22" s="23"/>
      <c r="SIL22" s="23"/>
      <c r="SIM22" s="23"/>
      <c r="SIN22" s="23"/>
      <c r="SIO22" s="23"/>
      <c r="SIP22" s="23"/>
      <c r="SIQ22" s="23"/>
      <c r="SIR22" s="23"/>
      <c r="SIS22" s="23"/>
      <c r="SIT22" s="23"/>
      <c r="SIU22" s="23"/>
      <c r="SIV22" s="23"/>
      <c r="SIW22" s="23"/>
      <c r="SIX22" s="23"/>
      <c r="SIY22" s="23"/>
      <c r="SIZ22" s="23"/>
      <c r="SJA22" s="23"/>
      <c r="SJB22" s="23"/>
      <c r="SJC22" s="23"/>
      <c r="SJD22" s="23"/>
      <c r="SJE22" s="23"/>
      <c r="SJF22" s="23"/>
      <c r="SJG22" s="23"/>
      <c r="SJH22" s="23"/>
      <c r="SJI22" s="23"/>
      <c r="SJJ22" s="23"/>
      <c r="SJK22" s="23"/>
      <c r="SJL22" s="23"/>
      <c r="SJM22" s="23"/>
      <c r="SJN22" s="23"/>
      <c r="SJO22" s="23"/>
      <c r="SJP22" s="23"/>
      <c r="SJQ22" s="23"/>
      <c r="SJR22" s="23"/>
      <c r="SJS22" s="23"/>
      <c r="SJT22" s="23"/>
      <c r="SJU22" s="23"/>
      <c r="SJV22" s="23"/>
      <c r="SJW22" s="23"/>
      <c r="SJX22" s="23"/>
      <c r="SJY22" s="23"/>
      <c r="SJZ22" s="23"/>
      <c r="SKA22" s="23"/>
      <c r="SKB22" s="23"/>
      <c r="SKC22" s="23"/>
      <c r="SKD22" s="23"/>
      <c r="SKE22" s="23"/>
      <c r="SKF22" s="23"/>
      <c r="SKG22" s="23"/>
      <c r="SKH22" s="23"/>
      <c r="SKI22" s="23"/>
      <c r="SKJ22" s="23"/>
      <c r="SKK22" s="23"/>
      <c r="SKL22" s="23"/>
      <c r="SKM22" s="23"/>
      <c r="SKN22" s="23"/>
      <c r="SKO22" s="23"/>
      <c r="SKP22" s="23"/>
      <c r="SKQ22" s="23"/>
      <c r="SKR22" s="23"/>
      <c r="SKS22" s="23"/>
      <c r="SKT22" s="23"/>
      <c r="SKU22" s="23"/>
      <c r="SKV22" s="23"/>
      <c r="SKW22" s="23"/>
      <c r="SKX22" s="23"/>
      <c r="SKY22" s="23"/>
      <c r="SKZ22" s="23"/>
      <c r="SLA22" s="23"/>
      <c r="SLB22" s="23"/>
      <c r="SLC22" s="23"/>
      <c r="SLD22" s="23"/>
      <c r="SLE22" s="23"/>
      <c r="SLF22" s="23"/>
      <c r="SLG22" s="23"/>
      <c r="SLH22" s="23"/>
      <c r="SLI22" s="23"/>
      <c r="SLJ22" s="23"/>
      <c r="SLK22" s="23"/>
      <c r="SLL22" s="23"/>
      <c r="SLM22" s="23"/>
      <c r="SLN22" s="23"/>
      <c r="SLO22" s="23"/>
      <c r="SLP22" s="23"/>
      <c r="SLQ22" s="23"/>
      <c r="SLR22" s="23"/>
      <c r="SLS22" s="23"/>
      <c r="SLT22" s="23"/>
      <c r="SLU22" s="23"/>
      <c r="SLV22" s="23"/>
      <c r="SLW22" s="23"/>
      <c r="SLX22" s="23"/>
      <c r="SLY22" s="23"/>
      <c r="SLZ22" s="23"/>
      <c r="SMA22" s="23"/>
      <c r="SMB22" s="23"/>
      <c r="SMC22" s="23"/>
      <c r="SMD22" s="23"/>
      <c r="SME22" s="23"/>
      <c r="SMF22" s="23"/>
      <c r="SMG22" s="23"/>
      <c r="SMH22" s="23"/>
      <c r="SMI22" s="23"/>
      <c r="SMJ22" s="23"/>
      <c r="SMK22" s="23"/>
      <c r="SML22" s="23"/>
      <c r="SMM22" s="23"/>
      <c r="SMN22" s="23"/>
      <c r="SMO22" s="23"/>
      <c r="SMP22" s="23"/>
      <c r="SMQ22" s="23"/>
      <c r="SMR22" s="23"/>
      <c r="SMS22" s="23"/>
      <c r="SMT22" s="23"/>
      <c r="SMU22" s="23"/>
      <c r="SMV22" s="23"/>
      <c r="SMW22" s="23"/>
      <c r="SMX22" s="23"/>
      <c r="SMY22" s="23"/>
      <c r="SMZ22" s="23"/>
      <c r="SNA22" s="23"/>
      <c r="SNB22" s="23"/>
      <c r="SNC22" s="23"/>
      <c r="SND22" s="23"/>
      <c r="SNE22" s="23"/>
      <c r="SNF22" s="23"/>
      <c r="SNG22" s="23"/>
      <c r="SNH22" s="23"/>
      <c r="SNI22" s="23"/>
      <c r="SNJ22" s="23"/>
      <c r="SNK22" s="23"/>
      <c r="SNL22" s="23"/>
      <c r="SNM22" s="23"/>
      <c r="SNN22" s="23"/>
      <c r="SNO22" s="23"/>
      <c r="SNP22" s="23"/>
      <c r="SNQ22" s="23"/>
      <c r="SNR22" s="23"/>
      <c r="SNS22" s="23"/>
      <c r="SNT22" s="23"/>
      <c r="SNU22" s="23"/>
      <c r="SNV22" s="23"/>
      <c r="SNW22" s="23"/>
      <c r="SNX22" s="23"/>
      <c r="SNY22" s="23"/>
      <c r="SNZ22" s="23"/>
      <c r="SOA22" s="23"/>
      <c r="SOB22" s="23"/>
      <c r="SOC22" s="23"/>
      <c r="SOD22" s="23"/>
      <c r="SOE22" s="23"/>
      <c r="SOF22" s="23"/>
      <c r="SOG22" s="23"/>
      <c r="SOH22" s="23"/>
      <c r="SOI22" s="23"/>
      <c r="SOJ22" s="23"/>
      <c r="SOK22" s="23"/>
      <c r="SOL22" s="23"/>
      <c r="SOM22" s="23"/>
      <c r="SON22" s="23"/>
      <c r="SOO22" s="23"/>
      <c r="SOP22" s="23"/>
      <c r="SOQ22" s="23"/>
      <c r="SOR22" s="23"/>
      <c r="SOS22" s="23"/>
      <c r="SOT22" s="23"/>
      <c r="SOU22" s="23"/>
      <c r="SOV22" s="23"/>
      <c r="SOW22" s="23"/>
      <c r="SOX22" s="23"/>
      <c r="SOY22" s="23"/>
      <c r="SOZ22" s="23"/>
      <c r="SPA22" s="23"/>
      <c r="SPB22" s="23"/>
      <c r="SPC22" s="23"/>
      <c r="SPD22" s="23"/>
      <c r="SPE22" s="23"/>
      <c r="SPF22" s="23"/>
      <c r="SPG22" s="23"/>
      <c r="SPH22" s="23"/>
      <c r="SPI22" s="23"/>
      <c r="SPJ22" s="23"/>
      <c r="SPK22" s="23"/>
      <c r="SPL22" s="23"/>
      <c r="SPM22" s="23"/>
      <c r="SPN22" s="23"/>
      <c r="SPO22" s="23"/>
      <c r="SPP22" s="23"/>
      <c r="SPQ22" s="23"/>
      <c r="SPR22" s="23"/>
      <c r="SPS22" s="23"/>
      <c r="SPT22" s="23"/>
      <c r="SPU22" s="23"/>
      <c r="SPV22" s="23"/>
      <c r="SPW22" s="23"/>
      <c r="SPX22" s="23"/>
      <c r="SPY22" s="23"/>
      <c r="SPZ22" s="23"/>
      <c r="SQA22" s="23"/>
      <c r="SQB22" s="23"/>
      <c r="SQC22" s="23"/>
      <c r="SQD22" s="23"/>
      <c r="SQE22" s="23"/>
      <c r="SQF22" s="23"/>
      <c r="SQG22" s="23"/>
      <c r="SQH22" s="23"/>
      <c r="SQI22" s="23"/>
      <c r="SQJ22" s="23"/>
      <c r="SQK22" s="23"/>
      <c r="SQL22" s="23"/>
      <c r="SQM22" s="23"/>
      <c r="SQN22" s="23"/>
      <c r="SQO22" s="23"/>
      <c r="SQP22" s="23"/>
      <c r="SQQ22" s="23"/>
      <c r="SQR22" s="23"/>
      <c r="SQS22" s="23"/>
      <c r="SQT22" s="23"/>
      <c r="SQU22" s="23"/>
      <c r="SQV22" s="23"/>
      <c r="SQW22" s="23"/>
      <c r="SQX22" s="23"/>
      <c r="SQY22" s="23"/>
      <c r="SQZ22" s="23"/>
      <c r="SRA22" s="23"/>
      <c r="SRB22" s="23"/>
      <c r="SRC22" s="23"/>
      <c r="SRD22" s="23"/>
      <c r="SRE22" s="23"/>
      <c r="SRF22" s="23"/>
      <c r="SRG22" s="23"/>
      <c r="SRH22" s="23"/>
      <c r="SRI22" s="23"/>
      <c r="SRJ22" s="23"/>
      <c r="SRK22" s="23"/>
      <c r="SRL22" s="23"/>
      <c r="SRM22" s="23"/>
      <c r="SRN22" s="23"/>
      <c r="SRO22" s="23"/>
      <c r="SRP22" s="23"/>
      <c r="SRQ22" s="23"/>
      <c r="SRR22" s="23"/>
      <c r="SRS22" s="23"/>
      <c r="SRT22" s="23"/>
      <c r="SRU22" s="23"/>
      <c r="SRV22" s="23"/>
      <c r="SRW22" s="23"/>
      <c r="SRX22" s="23"/>
      <c r="SRY22" s="23"/>
      <c r="SRZ22" s="23"/>
      <c r="SSA22" s="23"/>
      <c r="SSB22" s="23"/>
      <c r="SSC22" s="23"/>
      <c r="SSD22" s="23"/>
      <c r="SSE22" s="23"/>
      <c r="SSF22" s="23"/>
      <c r="SSG22" s="23"/>
      <c r="SSH22" s="23"/>
      <c r="SSI22" s="23"/>
      <c r="SSJ22" s="23"/>
      <c r="SSK22" s="23"/>
      <c r="SSL22" s="23"/>
      <c r="SSM22" s="23"/>
      <c r="SSN22" s="23"/>
      <c r="SSO22" s="23"/>
      <c r="SSP22" s="23"/>
      <c r="SSQ22" s="23"/>
      <c r="SSR22" s="23"/>
      <c r="SSS22" s="23"/>
      <c r="SST22" s="23"/>
      <c r="SSU22" s="23"/>
      <c r="SSV22" s="23"/>
      <c r="SSW22" s="23"/>
      <c r="SSX22" s="23"/>
      <c r="SSY22" s="23"/>
      <c r="SSZ22" s="23"/>
      <c r="STA22" s="23"/>
      <c r="STB22" s="23"/>
      <c r="STC22" s="23"/>
      <c r="STD22" s="23"/>
      <c r="STE22" s="23"/>
      <c r="STF22" s="23"/>
      <c r="STG22" s="23"/>
      <c r="STH22" s="23"/>
      <c r="STI22" s="23"/>
      <c r="STJ22" s="23"/>
      <c r="STK22" s="23"/>
      <c r="STL22" s="23"/>
      <c r="STM22" s="23"/>
      <c r="STN22" s="23"/>
      <c r="STO22" s="23"/>
      <c r="STP22" s="23"/>
      <c r="STQ22" s="23"/>
      <c r="STR22" s="23"/>
      <c r="STS22" s="23"/>
      <c r="STT22" s="23"/>
      <c r="STU22" s="23"/>
      <c r="STV22" s="23"/>
      <c r="STW22" s="23"/>
      <c r="STX22" s="23"/>
      <c r="STY22" s="23"/>
      <c r="STZ22" s="23"/>
      <c r="SUA22" s="23"/>
      <c r="SUB22" s="23"/>
      <c r="SUC22" s="23"/>
      <c r="SUD22" s="23"/>
      <c r="SUE22" s="23"/>
      <c r="SUF22" s="23"/>
      <c r="SUG22" s="23"/>
      <c r="SUH22" s="23"/>
      <c r="SUI22" s="23"/>
      <c r="SUJ22" s="23"/>
      <c r="SUK22" s="23"/>
      <c r="SUL22" s="23"/>
      <c r="SUM22" s="23"/>
      <c r="SUN22" s="23"/>
      <c r="SUO22" s="23"/>
      <c r="SUP22" s="23"/>
      <c r="SUQ22" s="23"/>
      <c r="SUR22" s="23"/>
      <c r="SUS22" s="23"/>
      <c r="SUT22" s="23"/>
      <c r="SUU22" s="23"/>
      <c r="SUV22" s="23"/>
      <c r="SUW22" s="23"/>
      <c r="SUX22" s="23"/>
      <c r="SUY22" s="23"/>
      <c r="SUZ22" s="23"/>
      <c r="SVA22" s="23"/>
      <c r="SVB22" s="23"/>
      <c r="SVC22" s="23"/>
      <c r="SVD22" s="23"/>
      <c r="SVE22" s="23"/>
      <c r="SVF22" s="23"/>
      <c r="SVG22" s="23"/>
      <c r="SVH22" s="23"/>
      <c r="SVI22" s="23"/>
      <c r="SVJ22" s="23"/>
      <c r="SVK22" s="23"/>
      <c r="SVL22" s="23"/>
      <c r="SVM22" s="23"/>
      <c r="SVN22" s="23"/>
      <c r="SVO22" s="23"/>
      <c r="SVP22" s="23"/>
      <c r="SVQ22" s="23"/>
      <c r="SVR22" s="23"/>
      <c r="SVS22" s="23"/>
      <c r="SVT22" s="23"/>
      <c r="SVU22" s="23"/>
      <c r="SVV22" s="23"/>
      <c r="SVW22" s="23"/>
      <c r="SVX22" s="23"/>
      <c r="SVY22" s="23"/>
      <c r="SVZ22" s="23"/>
      <c r="SWA22" s="23"/>
      <c r="SWB22" s="23"/>
      <c r="SWC22" s="23"/>
      <c r="SWD22" s="23"/>
      <c r="SWE22" s="23"/>
      <c r="SWF22" s="23"/>
      <c r="SWG22" s="23"/>
      <c r="SWH22" s="23"/>
      <c r="SWI22" s="23"/>
      <c r="SWJ22" s="23"/>
      <c r="SWK22" s="23"/>
      <c r="SWL22" s="23"/>
      <c r="SWM22" s="23"/>
      <c r="SWN22" s="23"/>
      <c r="SWO22" s="23"/>
      <c r="SWP22" s="23"/>
      <c r="SWQ22" s="23"/>
      <c r="SWR22" s="23"/>
      <c r="SWS22" s="23"/>
      <c r="SWT22" s="23"/>
      <c r="SWU22" s="23"/>
      <c r="SWV22" s="23"/>
      <c r="SWW22" s="23"/>
      <c r="SWX22" s="23"/>
      <c r="SWY22" s="23"/>
      <c r="SWZ22" s="23"/>
      <c r="SXA22" s="23"/>
      <c r="SXB22" s="23"/>
      <c r="SXC22" s="23"/>
      <c r="SXD22" s="23"/>
      <c r="SXE22" s="23"/>
      <c r="SXF22" s="23"/>
      <c r="SXG22" s="23"/>
      <c r="SXH22" s="23"/>
      <c r="SXI22" s="23"/>
      <c r="SXJ22" s="23"/>
      <c r="SXK22" s="23"/>
      <c r="SXL22" s="23"/>
      <c r="SXM22" s="23"/>
      <c r="SXN22" s="23"/>
      <c r="SXO22" s="23"/>
      <c r="SXP22" s="23"/>
      <c r="SXQ22" s="23"/>
      <c r="SXR22" s="23"/>
      <c r="SXS22" s="23"/>
      <c r="SXT22" s="23"/>
      <c r="SXU22" s="23"/>
      <c r="SXV22" s="23"/>
      <c r="SXW22" s="23"/>
      <c r="SXX22" s="23"/>
      <c r="SXY22" s="23"/>
      <c r="SXZ22" s="23"/>
      <c r="SYA22" s="23"/>
      <c r="SYB22" s="23"/>
      <c r="SYC22" s="23"/>
      <c r="SYD22" s="23"/>
      <c r="SYE22" s="23"/>
      <c r="SYF22" s="23"/>
      <c r="SYG22" s="23"/>
      <c r="SYH22" s="23"/>
      <c r="SYI22" s="23"/>
      <c r="SYJ22" s="23"/>
      <c r="SYK22" s="23"/>
      <c r="SYL22" s="23"/>
      <c r="SYM22" s="23"/>
      <c r="SYN22" s="23"/>
      <c r="SYO22" s="23"/>
      <c r="SYP22" s="23"/>
      <c r="SYQ22" s="23"/>
      <c r="SYR22" s="23"/>
      <c r="SYS22" s="23"/>
      <c r="SYT22" s="23"/>
      <c r="SYU22" s="23"/>
      <c r="SYV22" s="23"/>
      <c r="SYW22" s="23"/>
      <c r="SYX22" s="23"/>
      <c r="SYY22" s="23"/>
      <c r="SYZ22" s="23"/>
      <c r="SZA22" s="23"/>
      <c r="SZB22" s="23"/>
      <c r="SZC22" s="23"/>
      <c r="SZD22" s="23"/>
      <c r="SZE22" s="23"/>
      <c r="SZF22" s="23"/>
      <c r="SZG22" s="23"/>
      <c r="SZH22" s="23"/>
      <c r="SZI22" s="23"/>
      <c r="SZJ22" s="23"/>
      <c r="SZK22" s="23"/>
      <c r="SZL22" s="23"/>
      <c r="SZM22" s="23"/>
      <c r="SZN22" s="23"/>
      <c r="SZO22" s="23"/>
      <c r="SZP22" s="23"/>
      <c r="SZQ22" s="23"/>
      <c r="SZR22" s="23"/>
      <c r="SZS22" s="23"/>
      <c r="SZT22" s="23"/>
      <c r="SZU22" s="23"/>
      <c r="SZV22" s="23"/>
      <c r="SZW22" s="23"/>
      <c r="SZX22" s="23"/>
      <c r="SZY22" s="23"/>
      <c r="SZZ22" s="23"/>
      <c r="TAA22" s="23"/>
      <c r="TAB22" s="23"/>
      <c r="TAC22" s="23"/>
      <c r="TAD22" s="23"/>
      <c r="TAE22" s="23"/>
      <c r="TAF22" s="23"/>
      <c r="TAG22" s="23"/>
      <c r="TAH22" s="23"/>
      <c r="TAI22" s="23"/>
      <c r="TAJ22" s="23"/>
      <c r="TAK22" s="23"/>
      <c r="TAL22" s="23"/>
      <c r="TAM22" s="23"/>
      <c r="TAN22" s="23"/>
      <c r="TAO22" s="23"/>
      <c r="TAP22" s="23"/>
      <c r="TAQ22" s="23"/>
      <c r="TAR22" s="23"/>
      <c r="TAS22" s="23"/>
      <c r="TAT22" s="23"/>
      <c r="TAU22" s="23"/>
      <c r="TAV22" s="23"/>
      <c r="TAW22" s="23"/>
      <c r="TAX22" s="23"/>
      <c r="TAY22" s="23"/>
      <c r="TAZ22" s="23"/>
      <c r="TBA22" s="23"/>
      <c r="TBB22" s="23"/>
      <c r="TBC22" s="23"/>
      <c r="TBD22" s="23"/>
      <c r="TBE22" s="23"/>
      <c r="TBF22" s="23"/>
      <c r="TBG22" s="23"/>
      <c r="TBH22" s="23"/>
      <c r="TBI22" s="23"/>
      <c r="TBJ22" s="23"/>
      <c r="TBK22" s="23"/>
      <c r="TBL22" s="23"/>
      <c r="TBM22" s="23"/>
      <c r="TBN22" s="23"/>
      <c r="TBO22" s="23"/>
      <c r="TBP22" s="23"/>
      <c r="TBQ22" s="23"/>
      <c r="TBR22" s="23"/>
      <c r="TBS22" s="23"/>
      <c r="TBT22" s="23"/>
      <c r="TBU22" s="23"/>
      <c r="TBV22" s="23"/>
      <c r="TBW22" s="23"/>
      <c r="TBX22" s="23"/>
      <c r="TBY22" s="23"/>
      <c r="TBZ22" s="23"/>
      <c r="TCA22" s="23"/>
      <c r="TCB22" s="23"/>
      <c r="TCC22" s="23"/>
      <c r="TCD22" s="23"/>
      <c r="TCE22" s="23"/>
      <c r="TCF22" s="23"/>
      <c r="TCG22" s="23"/>
      <c r="TCH22" s="23"/>
      <c r="TCI22" s="23"/>
      <c r="TCJ22" s="23"/>
      <c r="TCK22" s="23"/>
      <c r="TCL22" s="23"/>
      <c r="TCM22" s="23"/>
      <c r="TCN22" s="23"/>
      <c r="TCO22" s="23"/>
      <c r="TCP22" s="23"/>
      <c r="TCQ22" s="23"/>
      <c r="TCR22" s="23"/>
      <c r="TCS22" s="23"/>
      <c r="TCT22" s="23"/>
      <c r="TCU22" s="23"/>
      <c r="TCV22" s="23"/>
      <c r="TCW22" s="23"/>
      <c r="TCX22" s="23"/>
      <c r="TCY22" s="23"/>
      <c r="TCZ22" s="23"/>
      <c r="TDA22" s="23"/>
      <c r="TDB22" s="23"/>
      <c r="TDC22" s="23"/>
      <c r="TDD22" s="23"/>
      <c r="TDE22" s="23"/>
      <c r="TDF22" s="23"/>
      <c r="TDG22" s="23"/>
      <c r="TDH22" s="23"/>
      <c r="TDI22" s="23"/>
      <c r="TDJ22" s="23"/>
      <c r="TDK22" s="23"/>
      <c r="TDL22" s="23"/>
      <c r="TDM22" s="23"/>
      <c r="TDN22" s="23"/>
      <c r="TDO22" s="23"/>
      <c r="TDP22" s="23"/>
      <c r="TDQ22" s="23"/>
      <c r="TDR22" s="23"/>
      <c r="TDS22" s="23"/>
      <c r="TDT22" s="23"/>
      <c r="TDU22" s="23"/>
      <c r="TDV22" s="23"/>
      <c r="TDW22" s="23"/>
      <c r="TDX22" s="23"/>
      <c r="TDY22" s="23"/>
      <c r="TDZ22" s="23"/>
      <c r="TEA22" s="23"/>
      <c r="TEB22" s="23"/>
      <c r="TEC22" s="23"/>
      <c r="TED22" s="23"/>
      <c r="TEE22" s="23"/>
      <c r="TEF22" s="23"/>
      <c r="TEG22" s="23"/>
      <c r="TEH22" s="23"/>
      <c r="TEI22" s="23"/>
      <c r="TEJ22" s="23"/>
      <c r="TEK22" s="23"/>
      <c r="TEL22" s="23"/>
      <c r="TEM22" s="23"/>
      <c r="TEN22" s="23"/>
      <c r="TEO22" s="23"/>
      <c r="TEP22" s="23"/>
      <c r="TEQ22" s="23"/>
      <c r="TER22" s="23"/>
      <c r="TES22" s="23"/>
      <c r="TET22" s="23"/>
      <c r="TEU22" s="23"/>
      <c r="TEV22" s="23"/>
      <c r="TEW22" s="23"/>
      <c r="TEX22" s="23"/>
      <c r="TEY22" s="23"/>
      <c r="TEZ22" s="23"/>
      <c r="TFA22" s="23"/>
      <c r="TFB22" s="23"/>
      <c r="TFC22" s="23"/>
      <c r="TFD22" s="23"/>
      <c r="TFE22" s="23"/>
      <c r="TFF22" s="23"/>
      <c r="TFG22" s="23"/>
      <c r="TFH22" s="23"/>
      <c r="TFI22" s="23"/>
      <c r="TFJ22" s="23"/>
      <c r="TFK22" s="23"/>
      <c r="TFL22" s="23"/>
      <c r="TFM22" s="23"/>
      <c r="TFN22" s="23"/>
      <c r="TFO22" s="23"/>
      <c r="TFP22" s="23"/>
      <c r="TFQ22" s="23"/>
      <c r="TFR22" s="23"/>
      <c r="TFS22" s="23"/>
      <c r="TFT22" s="23"/>
      <c r="TFU22" s="23"/>
      <c r="TFV22" s="23"/>
      <c r="TFW22" s="23"/>
      <c r="TFX22" s="23"/>
      <c r="TFY22" s="23"/>
      <c r="TFZ22" s="23"/>
      <c r="TGA22" s="23"/>
      <c r="TGB22" s="23"/>
      <c r="TGC22" s="23"/>
      <c r="TGD22" s="23"/>
      <c r="TGE22" s="23"/>
      <c r="TGF22" s="23"/>
      <c r="TGG22" s="23"/>
      <c r="TGH22" s="23"/>
      <c r="TGI22" s="23"/>
      <c r="TGJ22" s="23"/>
      <c r="TGK22" s="23"/>
      <c r="TGL22" s="23"/>
      <c r="TGM22" s="23"/>
      <c r="TGN22" s="23"/>
      <c r="TGO22" s="23"/>
      <c r="TGP22" s="23"/>
      <c r="TGQ22" s="23"/>
      <c r="TGR22" s="23"/>
      <c r="TGS22" s="23"/>
      <c r="TGT22" s="23"/>
      <c r="TGU22" s="23"/>
      <c r="TGV22" s="23"/>
      <c r="TGW22" s="23"/>
      <c r="TGX22" s="23"/>
      <c r="TGY22" s="23"/>
      <c r="TGZ22" s="23"/>
      <c r="THA22" s="23"/>
      <c r="THB22" s="23"/>
      <c r="THC22" s="23"/>
      <c r="THD22" s="23"/>
      <c r="THE22" s="23"/>
      <c r="THF22" s="23"/>
      <c r="THG22" s="23"/>
      <c r="THH22" s="23"/>
      <c r="THI22" s="23"/>
      <c r="THJ22" s="23"/>
      <c r="THK22" s="23"/>
      <c r="THL22" s="23"/>
      <c r="THM22" s="23"/>
      <c r="THN22" s="23"/>
      <c r="THO22" s="23"/>
      <c r="THP22" s="23"/>
      <c r="THQ22" s="23"/>
      <c r="THR22" s="23"/>
      <c r="THS22" s="23"/>
      <c r="THT22" s="23"/>
      <c r="THU22" s="23"/>
      <c r="THV22" s="23"/>
      <c r="THW22" s="23"/>
      <c r="THX22" s="23"/>
      <c r="THY22" s="23"/>
      <c r="THZ22" s="23"/>
      <c r="TIA22" s="23"/>
      <c r="TIB22" s="23"/>
      <c r="TIC22" s="23"/>
      <c r="TID22" s="23"/>
      <c r="TIE22" s="23"/>
      <c r="TIF22" s="23"/>
      <c r="TIG22" s="23"/>
      <c r="TIH22" s="23"/>
      <c r="TII22" s="23"/>
      <c r="TIJ22" s="23"/>
      <c r="TIK22" s="23"/>
      <c r="TIL22" s="23"/>
      <c r="TIM22" s="23"/>
      <c r="TIN22" s="23"/>
      <c r="TIO22" s="23"/>
      <c r="TIP22" s="23"/>
      <c r="TIQ22" s="23"/>
      <c r="TIR22" s="23"/>
      <c r="TIS22" s="23"/>
      <c r="TIT22" s="23"/>
      <c r="TIU22" s="23"/>
      <c r="TIV22" s="23"/>
      <c r="TIW22" s="23"/>
      <c r="TIX22" s="23"/>
      <c r="TIY22" s="23"/>
      <c r="TIZ22" s="23"/>
      <c r="TJA22" s="23"/>
      <c r="TJB22" s="23"/>
      <c r="TJC22" s="23"/>
      <c r="TJD22" s="23"/>
      <c r="TJE22" s="23"/>
      <c r="TJF22" s="23"/>
      <c r="TJG22" s="23"/>
      <c r="TJH22" s="23"/>
      <c r="TJI22" s="23"/>
      <c r="TJJ22" s="23"/>
      <c r="TJK22" s="23"/>
      <c r="TJL22" s="23"/>
      <c r="TJM22" s="23"/>
      <c r="TJN22" s="23"/>
      <c r="TJO22" s="23"/>
      <c r="TJP22" s="23"/>
      <c r="TJQ22" s="23"/>
      <c r="TJR22" s="23"/>
      <c r="TJS22" s="23"/>
      <c r="TJT22" s="23"/>
      <c r="TJU22" s="23"/>
      <c r="TJV22" s="23"/>
      <c r="TJW22" s="23"/>
      <c r="TJX22" s="23"/>
      <c r="TJY22" s="23"/>
      <c r="TJZ22" s="23"/>
      <c r="TKA22" s="23"/>
      <c r="TKB22" s="23"/>
      <c r="TKC22" s="23"/>
      <c r="TKD22" s="23"/>
      <c r="TKE22" s="23"/>
      <c r="TKF22" s="23"/>
      <c r="TKG22" s="23"/>
      <c r="TKH22" s="23"/>
      <c r="TKI22" s="23"/>
      <c r="TKJ22" s="23"/>
      <c r="TKK22" s="23"/>
      <c r="TKL22" s="23"/>
      <c r="TKM22" s="23"/>
      <c r="TKN22" s="23"/>
      <c r="TKO22" s="23"/>
      <c r="TKP22" s="23"/>
      <c r="TKQ22" s="23"/>
      <c r="TKR22" s="23"/>
      <c r="TKS22" s="23"/>
      <c r="TKT22" s="23"/>
      <c r="TKU22" s="23"/>
      <c r="TKV22" s="23"/>
      <c r="TKW22" s="23"/>
      <c r="TKX22" s="23"/>
      <c r="TKY22" s="23"/>
      <c r="TKZ22" s="23"/>
      <c r="TLA22" s="23"/>
      <c r="TLB22" s="23"/>
      <c r="TLC22" s="23"/>
      <c r="TLD22" s="23"/>
      <c r="TLE22" s="23"/>
      <c r="TLF22" s="23"/>
      <c r="TLG22" s="23"/>
      <c r="TLH22" s="23"/>
      <c r="TLI22" s="23"/>
      <c r="TLJ22" s="23"/>
      <c r="TLK22" s="23"/>
      <c r="TLL22" s="23"/>
      <c r="TLM22" s="23"/>
      <c r="TLN22" s="23"/>
      <c r="TLO22" s="23"/>
      <c r="TLP22" s="23"/>
      <c r="TLQ22" s="23"/>
      <c r="TLR22" s="23"/>
      <c r="TLS22" s="23"/>
      <c r="TLT22" s="23"/>
      <c r="TLU22" s="23"/>
      <c r="TLV22" s="23"/>
      <c r="TLW22" s="23"/>
      <c r="TLX22" s="23"/>
      <c r="TLY22" s="23"/>
      <c r="TLZ22" s="23"/>
      <c r="TMA22" s="23"/>
      <c r="TMB22" s="23"/>
      <c r="TMC22" s="23"/>
      <c r="TMD22" s="23"/>
      <c r="TME22" s="23"/>
      <c r="TMF22" s="23"/>
      <c r="TMG22" s="23"/>
      <c r="TMH22" s="23"/>
      <c r="TMI22" s="23"/>
      <c r="TMJ22" s="23"/>
      <c r="TMK22" s="23"/>
      <c r="TML22" s="23"/>
      <c r="TMM22" s="23"/>
      <c r="TMN22" s="23"/>
      <c r="TMO22" s="23"/>
      <c r="TMP22" s="23"/>
      <c r="TMQ22" s="23"/>
      <c r="TMR22" s="23"/>
      <c r="TMS22" s="23"/>
      <c r="TMT22" s="23"/>
      <c r="TMU22" s="23"/>
      <c r="TMV22" s="23"/>
      <c r="TMW22" s="23"/>
      <c r="TMX22" s="23"/>
      <c r="TMY22" s="23"/>
      <c r="TMZ22" s="23"/>
      <c r="TNA22" s="23"/>
      <c r="TNB22" s="23"/>
      <c r="TNC22" s="23"/>
      <c r="TND22" s="23"/>
      <c r="TNE22" s="23"/>
      <c r="TNF22" s="23"/>
      <c r="TNG22" s="23"/>
      <c r="TNH22" s="23"/>
      <c r="TNI22" s="23"/>
      <c r="TNJ22" s="23"/>
      <c r="TNK22" s="23"/>
      <c r="TNL22" s="23"/>
      <c r="TNM22" s="23"/>
      <c r="TNN22" s="23"/>
      <c r="TNO22" s="23"/>
      <c r="TNP22" s="23"/>
      <c r="TNQ22" s="23"/>
      <c r="TNR22" s="23"/>
      <c r="TNS22" s="23"/>
      <c r="TNT22" s="23"/>
      <c r="TNU22" s="23"/>
      <c r="TNV22" s="23"/>
      <c r="TNW22" s="23"/>
      <c r="TNX22" s="23"/>
      <c r="TNY22" s="23"/>
      <c r="TNZ22" s="23"/>
      <c r="TOA22" s="23"/>
      <c r="TOB22" s="23"/>
      <c r="TOC22" s="23"/>
      <c r="TOD22" s="23"/>
      <c r="TOE22" s="23"/>
      <c r="TOF22" s="23"/>
      <c r="TOG22" s="23"/>
      <c r="TOH22" s="23"/>
      <c r="TOI22" s="23"/>
      <c r="TOJ22" s="23"/>
      <c r="TOK22" s="23"/>
      <c r="TOL22" s="23"/>
      <c r="TOM22" s="23"/>
      <c r="TON22" s="23"/>
      <c r="TOO22" s="23"/>
      <c r="TOP22" s="23"/>
      <c r="TOQ22" s="23"/>
      <c r="TOR22" s="23"/>
      <c r="TOS22" s="23"/>
      <c r="TOT22" s="23"/>
      <c r="TOU22" s="23"/>
      <c r="TOV22" s="23"/>
      <c r="TOW22" s="23"/>
      <c r="TOX22" s="23"/>
      <c r="TOY22" s="23"/>
      <c r="TOZ22" s="23"/>
      <c r="TPA22" s="23"/>
      <c r="TPB22" s="23"/>
      <c r="TPC22" s="23"/>
      <c r="TPD22" s="23"/>
      <c r="TPE22" s="23"/>
      <c r="TPF22" s="23"/>
      <c r="TPG22" s="23"/>
      <c r="TPH22" s="23"/>
      <c r="TPI22" s="23"/>
      <c r="TPJ22" s="23"/>
      <c r="TPK22" s="23"/>
      <c r="TPL22" s="23"/>
      <c r="TPM22" s="23"/>
      <c r="TPN22" s="23"/>
      <c r="TPO22" s="23"/>
      <c r="TPP22" s="23"/>
      <c r="TPQ22" s="23"/>
      <c r="TPR22" s="23"/>
      <c r="TPS22" s="23"/>
      <c r="TPT22" s="23"/>
      <c r="TPU22" s="23"/>
      <c r="TPV22" s="23"/>
      <c r="TPW22" s="23"/>
      <c r="TPX22" s="23"/>
      <c r="TPY22" s="23"/>
      <c r="TPZ22" s="23"/>
      <c r="TQA22" s="23"/>
      <c r="TQB22" s="23"/>
      <c r="TQC22" s="23"/>
      <c r="TQD22" s="23"/>
      <c r="TQE22" s="23"/>
      <c r="TQF22" s="23"/>
      <c r="TQG22" s="23"/>
      <c r="TQH22" s="23"/>
      <c r="TQI22" s="23"/>
      <c r="TQJ22" s="23"/>
      <c r="TQK22" s="23"/>
      <c r="TQL22" s="23"/>
      <c r="TQM22" s="23"/>
      <c r="TQN22" s="23"/>
      <c r="TQO22" s="23"/>
      <c r="TQP22" s="23"/>
      <c r="TQQ22" s="23"/>
      <c r="TQR22" s="23"/>
      <c r="TQS22" s="23"/>
      <c r="TQT22" s="23"/>
      <c r="TQU22" s="23"/>
      <c r="TQV22" s="23"/>
      <c r="TQW22" s="23"/>
      <c r="TQX22" s="23"/>
      <c r="TQY22" s="23"/>
      <c r="TQZ22" s="23"/>
      <c r="TRA22" s="23"/>
      <c r="TRB22" s="23"/>
      <c r="TRC22" s="23"/>
      <c r="TRD22" s="23"/>
      <c r="TRE22" s="23"/>
      <c r="TRF22" s="23"/>
      <c r="TRG22" s="23"/>
      <c r="TRH22" s="23"/>
      <c r="TRI22" s="23"/>
      <c r="TRJ22" s="23"/>
      <c r="TRK22" s="23"/>
      <c r="TRL22" s="23"/>
      <c r="TRM22" s="23"/>
      <c r="TRN22" s="23"/>
      <c r="TRO22" s="23"/>
      <c r="TRP22" s="23"/>
      <c r="TRQ22" s="23"/>
      <c r="TRR22" s="23"/>
      <c r="TRS22" s="23"/>
      <c r="TRT22" s="23"/>
      <c r="TRU22" s="23"/>
      <c r="TRV22" s="23"/>
      <c r="TRW22" s="23"/>
      <c r="TRX22" s="23"/>
      <c r="TRY22" s="23"/>
      <c r="TRZ22" s="23"/>
      <c r="TSA22" s="23"/>
      <c r="TSB22" s="23"/>
      <c r="TSC22" s="23"/>
      <c r="TSD22" s="23"/>
      <c r="TSE22" s="23"/>
      <c r="TSF22" s="23"/>
      <c r="TSG22" s="23"/>
      <c r="TSH22" s="23"/>
      <c r="TSI22" s="23"/>
      <c r="TSJ22" s="23"/>
      <c r="TSK22" s="23"/>
      <c r="TSL22" s="23"/>
      <c r="TSM22" s="23"/>
      <c r="TSN22" s="23"/>
      <c r="TSO22" s="23"/>
      <c r="TSP22" s="23"/>
      <c r="TSQ22" s="23"/>
      <c r="TSR22" s="23"/>
      <c r="TSS22" s="23"/>
      <c r="TST22" s="23"/>
      <c r="TSU22" s="23"/>
      <c r="TSV22" s="23"/>
      <c r="TSW22" s="23"/>
      <c r="TSX22" s="23"/>
      <c r="TSY22" s="23"/>
      <c r="TSZ22" s="23"/>
      <c r="TTA22" s="23"/>
      <c r="TTB22" s="23"/>
      <c r="TTC22" s="23"/>
      <c r="TTD22" s="23"/>
      <c r="TTE22" s="23"/>
      <c r="TTF22" s="23"/>
      <c r="TTG22" s="23"/>
      <c r="TTH22" s="23"/>
      <c r="TTI22" s="23"/>
      <c r="TTJ22" s="23"/>
      <c r="TTK22" s="23"/>
      <c r="TTL22" s="23"/>
      <c r="TTM22" s="23"/>
      <c r="TTN22" s="23"/>
      <c r="TTO22" s="23"/>
      <c r="TTP22" s="23"/>
      <c r="TTQ22" s="23"/>
      <c r="TTR22" s="23"/>
      <c r="TTS22" s="23"/>
      <c r="TTT22" s="23"/>
      <c r="TTU22" s="23"/>
      <c r="TTV22" s="23"/>
      <c r="TTW22" s="23"/>
      <c r="TTX22" s="23"/>
      <c r="TTY22" s="23"/>
      <c r="TTZ22" s="23"/>
      <c r="TUA22" s="23"/>
      <c r="TUB22" s="23"/>
      <c r="TUC22" s="23"/>
      <c r="TUD22" s="23"/>
      <c r="TUE22" s="23"/>
      <c r="TUF22" s="23"/>
      <c r="TUG22" s="23"/>
      <c r="TUH22" s="23"/>
      <c r="TUI22" s="23"/>
      <c r="TUJ22" s="23"/>
      <c r="TUK22" s="23"/>
      <c r="TUL22" s="23"/>
      <c r="TUM22" s="23"/>
      <c r="TUN22" s="23"/>
      <c r="TUO22" s="23"/>
      <c r="TUP22" s="23"/>
      <c r="TUQ22" s="23"/>
      <c r="TUR22" s="23"/>
      <c r="TUS22" s="23"/>
      <c r="TUT22" s="23"/>
      <c r="TUU22" s="23"/>
      <c r="TUV22" s="23"/>
      <c r="TUW22" s="23"/>
      <c r="TUX22" s="23"/>
      <c r="TUY22" s="23"/>
      <c r="TUZ22" s="23"/>
      <c r="TVA22" s="23"/>
      <c r="TVB22" s="23"/>
      <c r="TVC22" s="23"/>
      <c r="TVD22" s="23"/>
      <c r="TVE22" s="23"/>
      <c r="TVF22" s="23"/>
      <c r="TVG22" s="23"/>
      <c r="TVH22" s="23"/>
      <c r="TVI22" s="23"/>
      <c r="TVJ22" s="23"/>
      <c r="TVK22" s="23"/>
      <c r="TVL22" s="23"/>
      <c r="TVM22" s="23"/>
      <c r="TVN22" s="23"/>
      <c r="TVO22" s="23"/>
      <c r="TVP22" s="23"/>
      <c r="TVQ22" s="23"/>
      <c r="TVR22" s="23"/>
      <c r="TVS22" s="23"/>
      <c r="TVT22" s="23"/>
      <c r="TVU22" s="23"/>
      <c r="TVV22" s="23"/>
      <c r="TVW22" s="23"/>
      <c r="TVX22" s="23"/>
      <c r="TVY22" s="23"/>
      <c r="TVZ22" s="23"/>
      <c r="TWA22" s="23"/>
      <c r="TWB22" s="23"/>
      <c r="TWC22" s="23"/>
      <c r="TWD22" s="23"/>
      <c r="TWE22" s="23"/>
      <c r="TWF22" s="23"/>
      <c r="TWG22" s="23"/>
      <c r="TWH22" s="23"/>
      <c r="TWI22" s="23"/>
      <c r="TWJ22" s="23"/>
      <c r="TWK22" s="23"/>
      <c r="TWL22" s="23"/>
      <c r="TWM22" s="23"/>
      <c r="TWN22" s="23"/>
      <c r="TWO22" s="23"/>
      <c r="TWP22" s="23"/>
      <c r="TWQ22" s="23"/>
      <c r="TWR22" s="23"/>
      <c r="TWS22" s="23"/>
      <c r="TWT22" s="23"/>
      <c r="TWU22" s="23"/>
      <c r="TWV22" s="23"/>
      <c r="TWW22" s="23"/>
      <c r="TWX22" s="23"/>
      <c r="TWY22" s="23"/>
      <c r="TWZ22" s="23"/>
      <c r="TXA22" s="23"/>
      <c r="TXB22" s="23"/>
      <c r="TXC22" s="23"/>
      <c r="TXD22" s="23"/>
      <c r="TXE22" s="23"/>
      <c r="TXF22" s="23"/>
      <c r="TXG22" s="23"/>
      <c r="TXH22" s="23"/>
      <c r="TXI22" s="23"/>
      <c r="TXJ22" s="23"/>
      <c r="TXK22" s="23"/>
      <c r="TXL22" s="23"/>
      <c r="TXM22" s="23"/>
      <c r="TXN22" s="23"/>
      <c r="TXO22" s="23"/>
      <c r="TXP22" s="23"/>
      <c r="TXQ22" s="23"/>
      <c r="TXR22" s="23"/>
      <c r="TXS22" s="23"/>
      <c r="TXT22" s="23"/>
      <c r="TXU22" s="23"/>
      <c r="TXV22" s="23"/>
      <c r="TXW22" s="23"/>
      <c r="TXX22" s="23"/>
      <c r="TXY22" s="23"/>
      <c r="TXZ22" s="23"/>
      <c r="TYA22" s="23"/>
      <c r="TYB22" s="23"/>
      <c r="TYC22" s="23"/>
      <c r="TYD22" s="23"/>
      <c r="TYE22" s="23"/>
      <c r="TYF22" s="23"/>
      <c r="TYG22" s="23"/>
      <c r="TYH22" s="23"/>
      <c r="TYI22" s="23"/>
      <c r="TYJ22" s="23"/>
      <c r="TYK22" s="23"/>
      <c r="TYL22" s="23"/>
      <c r="TYM22" s="23"/>
      <c r="TYN22" s="23"/>
      <c r="TYO22" s="23"/>
      <c r="TYP22" s="23"/>
      <c r="TYQ22" s="23"/>
      <c r="TYR22" s="23"/>
      <c r="TYS22" s="23"/>
      <c r="TYT22" s="23"/>
      <c r="TYU22" s="23"/>
      <c r="TYV22" s="23"/>
      <c r="TYW22" s="23"/>
      <c r="TYX22" s="23"/>
      <c r="TYY22" s="23"/>
      <c r="TYZ22" s="23"/>
      <c r="TZA22" s="23"/>
      <c r="TZB22" s="23"/>
      <c r="TZC22" s="23"/>
      <c r="TZD22" s="23"/>
      <c r="TZE22" s="23"/>
      <c r="TZF22" s="23"/>
      <c r="TZG22" s="23"/>
      <c r="TZH22" s="23"/>
      <c r="TZI22" s="23"/>
      <c r="TZJ22" s="23"/>
      <c r="TZK22" s="23"/>
      <c r="TZL22" s="23"/>
      <c r="TZM22" s="23"/>
      <c r="TZN22" s="23"/>
      <c r="TZO22" s="23"/>
      <c r="TZP22" s="23"/>
      <c r="TZQ22" s="23"/>
      <c r="TZR22" s="23"/>
      <c r="TZS22" s="23"/>
      <c r="TZT22" s="23"/>
      <c r="TZU22" s="23"/>
      <c r="TZV22" s="23"/>
      <c r="TZW22" s="23"/>
      <c r="TZX22" s="23"/>
      <c r="TZY22" s="23"/>
      <c r="TZZ22" s="23"/>
      <c r="UAA22" s="23"/>
      <c r="UAB22" s="23"/>
      <c r="UAC22" s="23"/>
      <c r="UAD22" s="23"/>
      <c r="UAE22" s="23"/>
      <c r="UAF22" s="23"/>
      <c r="UAG22" s="23"/>
      <c r="UAH22" s="23"/>
      <c r="UAI22" s="23"/>
      <c r="UAJ22" s="23"/>
      <c r="UAK22" s="23"/>
      <c r="UAL22" s="23"/>
      <c r="UAM22" s="23"/>
      <c r="UAN22" s="23"/>
      <c r="UAO22" s="23"/>
      <c r="UAP22" s="23"/>
      <c r="UAQ22" s="23"/>
      <c r="UAR22" s="23"/>
      <c r="UAS22" s="23"/>
      <c r="UAT22" s="23"/>
      <c r="UAU22" s="23"/>
      <c r="UAV22" s="23"/>
      <c r="UAW22" s="23"/>
      <c r="UAX22" s="23"/>
      <c r="UAY22" s="23"/>
      <c r="UAZ22" s="23"/>
      <c r="UBA22" s="23"/>
      <c r="UBB22" s="23"/>
      <c r="UBC22" s="23"/>
      <c r="UBD22" s="23"/>
      <c r="UBE22" s="23"/>
      <c r="UBF22" s="23"/>
      <c r="UBG22" s="23"/>
      <c r="UBH22" s="23"/>
      <c r="UBI22" s="23"/>
      <c r="UBJ22" s="23"/>
      <c r="UBK22" s="23"/>
      <c r="UBL22" s="23"/>
      <c r="UBM22" s="23"/>
      <c r="UBN22" s="23"/>
      <c r="UBO22" s="23"/>
      <c r="UBP22" s="23"/>
      <c r="UBQ22" s="23"/>
      <c r="UBR22" s="23"/>
      <c r="UBS22" s="23"/>
      <c r="UBT22" s="23"/>
      <c r="UBU22" s="23"/>
      <c r="UBV22" s="23"/>
      <c r="UBW22" s="23"/>
      <c r="UBX22" s="23"/>
      <c r="UBY22" s="23"/>
      <c r="UBZ22" s="23"/>
      <c r="UCA22" s="23"/>
      <c r="UCB22" s="23"/>
      <c r="UCC22" s="23"/>
      <c r="UCD22" s="23"/>
      <c r="UCE22" s="23"/>
      <c r="UCF22" s="23"/>
      <c r="UCG22" s="23"/>
      <c r="UCH22" s="23"/>
      <c r="UCI22" s="23"/>
      <c r="UCJ22" s="23"/>
      <c r="UCK22" s="23"/>
      <c r="UCL22" s="23"/>
      <c r="UCM22" s="23"/>
      <c r="UCN22" s="23"/>
      <c r="UCO22" s="23"/>
      <c r="UCP22" s="23"/>
      <c r="UCQ22" s="23"/>
      <c r="UCR22" s="23"/>
      <c r="UCS22" s="23"/>
      <c r="UCT22" s="23"/>
      <c r="UCU22" s="23"/>
      <c r="UCV22" s="23"/>
      <c r="UCW22" s="23"/>
      <c r="UCX22" s="23"/>
      <c r="UCY22" s="23"/>
      <c r="UCZ22" s="23"/>
      <c r="UDA22" s="23"/>
      <c r="UDB22" s="23"/>
      <c r="UDC22" s="23"/>
      <c r="UDD22" s="23"/>
      <c r="UDE22" s="23"/>
      <c r="UDF22" s="23"/>
      <c r="UDG22" s="23"/>
      <c r="UDH22" s="23"/>
      <c r="UDI22" s="23"/>
      <c r="UDJ22" s="23"/>
      <c r="UDK22" s="23"/>
      <c r="UDL22" s="23"/>
      <c r="UDM22" s="23"/>
      <c r="UDN22" s="23"/>
      <c r="UDO22" s="23"/>
      <c r="UDP22" s="23"/>
      <c r="UDQ22" s="23"/>
      <c r="UDR22" s="23"/>
      <c r="UDS22" s="23"/>
      <c r="UDT22" s="23"/>
      <c r="UDU22" s="23"/>
      <c r="UDV22" s="23"/>
      <c r="UDW22" s="23"/>
      <c r="UDX22" s="23"/>
      <c r="UDY22" s="23"/>
      <c r="UDZ22" s="23"/>
      <c r="UEA22" s="23"/>
      <c r="UEB22" s="23"/>
      <c r="UEC22" s="23"/>
      <c r="UED22" s="23"/>
      <c r="UEE22" s="23"/>
      <c r="UEF22" s="23"/>
      <c r="UEG22" s="23"/>
      <c r="UEH22" s="23"/>
      <c r="UEI22" s="23"/>
      <c r="UEJ22" s="23"/>
      <c r="UEK22" s="23"/>
      <c r="UEL22" s="23"/>
      <c r="UEM22" s="23"/>
      <c r="UEN22" s="23"/>
      <c r="UEO22" s="23"/>
      <c r="UEP22" s="23"/>
      <c r="UEQ22" s="23"/>
      <c r="UER22" s="23"/>
      <c r="UES22" s="23"/>
      <c r="UET22" s="23"/>
      <c r="UEU22" s="23"/>
      <c r="UEV22" s="23"/>
      <c r="UEW22" s="23"/>
      <c r="UEX22" s="23"/>
      <c r="UEY22" s="23"/>
      <c r="UEZ22" s="23"/>
      <c r="UFA22" s="23"/>
      <c r="UFB22" s="23"/>
      <c r="UFC22" s="23"/>
      <c r="UFD22" s="23"/>
      <c r="UFE22" s="23"/>
      <c r="UFF22" s="23"/>
      <c r="UFG22" s="23"/>
      <c r="UFH22" s="23"/>
      <c r="UFI22" s="23"/>
      <c r="UFJ22" s="23"/>
      <c r="UFK22" s="23"/>
      <c r="UFL22" s="23"/>
      <c r="UFM22" s="23"/>
      <c r="UFN22" s="23"/>
      <c r="UFO22" s="23"/>
      <c r="UFP22" s="23"/>
      <c r="UFQ22" s="23"/>
      <c r="UFR22" s="23"/>
      <c r="UFS22" s="23"/>
      <c r="UFT22" s="23"/>
      <c r="UFU22" s="23"/>
      <c r="UFV22" s="23"/>
      <c r="UFW22" s="23"/>
      <c r="UFX22" s="23"/>
      <c r="UFY22" s="23"/>
      <c r="UFZ22" s="23"/>
      <c r="UGA22" s="23"/>
      <c r="UGB22" s="23"/>
      <c r="UGC22" s="23"/>
      <c r="UGD22" s="23"/>
      <c r="UGE22" s="23"/>
      <c r="UGF22" s="23"/>
      <c r="UGG22" s="23"/>
      <c r="UGH22" s="23"/>
      <c r="UGI22" s="23"/>
      <c r="UGJ22" s="23"/>
      <c r="UGK22" s="23"/>
      <c r="UGL22" s="23"/>
      <c r="UGM22" s="23"/>
      <c r="UGN22" s="23"/>
      <c r="UGO22" s="23"/>
      <c r="UGP22" s="23"/>
      <c r="UGQ22" s="23"/>
      <c r="UGR22" s="23"/>
      <c r="UGS22" s="23"/>
      <c r="UGT22" s="23"/>
      <c r="UGU22" s="23"/>
      <c r="UGV22" s="23"/>
      <c r="UGW22" s="23"/>
      <c r="UGX22" s="23"/>
      <c r="UGY22" s="23"/>
      <c r="UGZ22" s="23"/>
      <c r="UHA22" s="23"/>
      <c r="UHB22" s="23"/>
      <c r="UHC22" s="23"/>
      <c r="UHD22" s="23"/>
      <c r="UHE22" s="23"/>
      <c r="UHF22" s="23"/>
      <c r="UHG22" s="23"/>
      <c r="UHH22" s="23"/>
      <c r="UHI22" s="23"/>
      <c r="UHJ22" s="23"/>
      <c r="UHK22" s="23"/>
      <c r="UHL22" s="23"/>
      <c r="UHM22" s="23"/>
      <c r="UHN22" s="23"/>
      <c r="UHO22" s="23"/>
      <c r="UHP22" s="23"/>
      <c r="UHQ22" s="23"/>
      <c r="UHR22" s="23"/>
      <c r="UHS22" s="23"/>
      <c r="UHT22" s="23"/>
      <c r="UHU22" s="23"/>
      <c r="UHV22" s="23"/>
      <c r="UHW22" s="23"/>
      <c r="UHX22" s="23"/>
      <c r="UHY22" s="23"/>
      <c r="UHZ22" s="23"/>
      <c r="UIA22" s="23"/>
      <c r="UIB22" s="23"/>
      <c r="UIC22" s="23"/>
      <c r="UID22" s="23"/>
      <c r="UIE22" s="23"/>
      <c r="UIF22" s="23"/>
      <c r="UIG22" s="23"/>
      <c r="UIH22" s="23"/>
      <c r="UII22" s="23"/>
      <c r="UIJ22" s="23"/>
      <c r="UIK22" s="23"/>
      <c r="UIL22" s="23"/>
      <c r="UIM22" s="23"/>
      <c r="UIN22" s="23"/>
      <c r="UIO22" s="23"/>
      <c r="UIP22" s="23"/>
      <c r="UIQ22" s="23"/>
      <c r="UIR22" s="23"/>
      <c r="UIS22" s="23"/>
      <c r="UIT22" s="23"/>
      <c r="UIU22" s="23"/>
      <c r="UIV22" s="23"/>
      <c r="UIW22" s="23"/>
      <c r="UIX22" s="23"/>
      <c r="UIY22" s="23"/>
      <c r="UIZ22" s="23"/>
      <c r="UJA22" s="23"/>
      <c r="UJB22" s="23"/>
      <c r="UJC22" s="23"/>
      <c r="UJD22" s="23"/>
      <c r="UJE22" s="23"/>
      <c r="UJF22" s="23"/>
      <c r="UJG22" s="23"/>
      <c r="UJH22" s="23"/>
      <c r="UJI22" s="23"/>
      <c r="UJJ22" s="23"/>
      <c r="UJK22" s="23"/>
      <c r="UJL22" s="23"/>
      <c r="UJM22" s="23"/>
      <c r="UJN22" s="23"/>
      <c r="UJO22" s="23"/>
      <c r="UJP22" s="23"/>
      <c r="UJQ22" s="23"/>
      <c r="UJR22" s="23"/>
      <c r="UJS22" s="23"/>
      <c r="UJT22" s="23"/>
      <c r="UJU22" s="23"/>
      <c r="UJV22" s="23"/>
      <c r="UJW22" s="23"/>
      <c r="UJX22" s="23"/>
      <c r="UJY22" s="23"/>
      <c r="UJZ22" s="23"/>
      <c r="UKA22" s="23"/>
      <c r="UKB22" s="23"/>
      <c r="UKC22" s="23"/>
      <c r="UKD22" s="23"/>
      <c r="UKE22" s="23"/>
      <c r="UKF22" s="23"/>
      <c r="UKG22" s="23"/>
      <c r="UKH22" s="23"/>
      <c r="UKI22" s="23"/>
      <c r="UKJ22" s="23"/>
      <c r="UKK22" s="23"/>
      <c r="UKL22" s="23"/>
      <c r="UKM22" s="23"/>
      <c r="UKN22" s="23"/>
      <c r="UKO22" s="23"/>
      <c r="UKP22" s="23"/>
      <c r="UKQ22" s="23"/>
      <c r="UKR22" s="23"/>
      <c r="UKS22" s="23"/>
      <c r="UKT22" s="23"/>
      <c r="UKU22" s="23"/>
      <c r="UKV22" s="23"/>
      <c r="UKW22" s="23"/>
      <c r="UKX22" s="23"/>
      <c r="UKY22" s="23"/>
      <c r="UKZ22" s="23"/>
      <c r="ULA22" s="23"/>
      <c r="ULB22" s="23"/>
      <c r="ULC22" s="23"/>
      <c r="ULD22" s="23"/>
      <c r="ULE22" s="23"/>
      <c r="ULF22" s="23"/>
      <c r="ULG22" s="23"/>
      <c r="ULH22" s="23"/>
      <c r="ULI22" s="23"/>
      <c r="ULJ22" s="23"/>
      <c r="ULK22" s="23"/>
      <c r="ULL22" s="23"/>
      <c r="ULM22" s="23"/>
      <c r="ULN22" s="23"/>
      <c r="ULO22" s="23"/>
      <c r="ULP22" s="23"/>
      <c r="ULQ22" s="23"/>
      <c r="ULR22" s="23"/>
      <c r="ULS22" s="23"/>
      <c r="ULT22" s="23"/>
      <c r="ULU22" s="23"/>
      <c r="ULV22" s="23"/>
      <c r="ULW22" s="23"/>
      <c r="ULX22" s="23"/>
      <c r="ULY22" s="23"/>
      <c r="ULZ22" s="23"/>
      <c r="UMA22" s="23"/>
      <c r="UMB22" s="23"/>
      <c r="UMC22" s="23"/>
      <c r="UMD22" s="23"/>
      <c r="UME22" s="23"/>
      <c r="UMF22" s="23"/>
      <c r="UMG22" s="23"/>
      <c r="UMH22" s="23"/>
      <c r="UMI22" s="23"/>
      <c r="UMJ22" s="23"/>
      <c r="UMK22" s="23"/>
      <c r="UML22" s="23"/>
      <c r="UMM22" s="23"/>
      <c r="UMN22" s="23"/>
      <c r="UMO22" s="23"/>
      <c r="UMP22" s="23"/>
      <c r="UMQ22" s="23"/>
      <c r="UMR22" s="23"/>
      <c r="UMS22" s="23"/>
      <c r="UMT22" s="23"/>
      <c r="UMU22" s="23"/>
      <c r="UMV22" s="23"/>
      <c r="UMW22" s="23"/>
      <c r="UMX22" s="23"/>
      <c r="UMY22" s="23"/>
      <c r="UMZ22" s="23"/>
      <c r="UNA22" s="23"/>
      <c r="UNB22" s="23"/>
      <c r="UNC22" s="23"/>
      <c r="UND22" s="23"/>
      <c r="UNE22" s="23"/>
      <c r="UNF22" s="23"/>
      <c r="UNG22" s="23"/>
      <c r="UNH22" s="23"/>
      <c r="UNI22" s="23"/>
      <c r="UNJ22" s="23"/>
      <c r="UNK22" s="23"/>
      <c r="UNL22" s="23"/>
      <c r="UNM22" s="23"/>
      <c r="UNN22" s="23"/>
      <c r="UNO22" s="23"/>
      <c r="UNP22" s="23"/>
      <c r="UNQ22" s="23"/>
      <c r="UNR22" s="23"/>
      <c r="UNS22" s="23"/>
      <c r="UNT22" s="23"/>
      <c r="UNU22" s="23"/>
      <c r="UNV22" s="23"/>
      <c r="UNW22" s="23"/>
      <c r="UNX22" s="23"/>
      <c r="UNY22" s="23"/>
      <c r="UNZ22" s="23"/>
      <c r="UOA22" s="23"/>
      <c r="UOB22" s="23"/>
      <c r="UOC22" s="23"/>
      <c r="UOD22" s="23"/>
      <c r="UOE22" s="23"/>
      <c r="UOF22" s="23"/>
      <c r="UOG22" s="23"/>
      <c r="UOH22" s="23"/>
      <c r="UOI22" s="23"/>
      <c r="UOJ22" s="23"/>
      <c r="UOK22" s="23"/>
      <c r="UOL22" s="23"/>
      <c r="UOM22" s="23"/>
      <c r="UON22" s="23"/>
      <c r="UOO22" s="23"/>
      <c r="UOP22" s="23"/>
      <c r="UOQ22" s="23"/>
      <c r="UOR22" s="23"/>
      <c r="UOS22" s="23"/>
      <c r="UOT22" s="23"/>
      <c r="UOU22" s="23"/>
      <c r="UOV22" s="23"/>
      <c r="UOW22" s="23"/>
      <c r="UOX22" s="23"/>
      <c r="UOY22" s="23"/>
      <c r="UOZ22" s="23"/>
      <c r="UPA22" s="23"/>
      <c r="UPB22" s="23"/>
      <c r="UPC22" s="23"/>
      <c r="UPD22" s="23"/>
      <c r="UPE22" s="23"/>
      <c r="UPF22" s="23"/>
      <c r="UPG22" s="23"/>
      <c r="UPH22" s="23"/>
      <c r="UPI22" s="23"/>
      <c r="UPJ22" s="23"/>
      <c r="UPK22" s="23"/>
      <c r="UPL22" s="23"/>
      <c r="UPM22" s="23"/>
      <c r="UPN22" s="23"/>
      <c r="UPO22" s="23"/>
      <c r="UPP22" s="23"/>
      <c r="UPQ22" s="23"/>
      <c r="UPR22" s="23"/>
      <c r="UPS22" s="23"/>
      <c r="UPT22" s="23"/>
      <c r="UPU22" s="23"/>
      <c r="UPV22" s="23"/>
      <c r="UPW22" s="23"/>
      <c r="UPX22" s="23"/>
      <c r="UPY22" s="23"/>
      <c r="UPZ22" s="23"/>
      <c r="UQA22" s="23"/>
      <c r="UQB22" s="23"/>
      <c r="UQC22" s="23"/>
      <c r="UQD22" s="23"/>
      <c r="UQE22" s="23"/>
      <c r="UQF22" s="23"/>
      <c r="UQG22" s="23"/>
      <c r="UQH22" s="23"/>
      <c r="UQI22" s="23"/>
      <c r="UQJ22" s="23"/>
      <c r="UQK22" s="23"/>
      <c r="UQL22" s="23"/>
      <c r="UQM22" s="23"/>
      <c r="UQN22" s="23"/>
      <c r="UQO22" s="23"/>
      <c r="UQP22" s="23"/>
      <c r="UQQ22" s="23"/>
      <c r="UQR22" s="23"/>
      <c r="UQS22" s="23"/>
      <c r="UQT22" s="23"/>
      <c r="UQU22" s="23"/>
      <c r="UQV22" s="23"/>
      <c r="UQW22" s="23"/>
      <c r="UQX22" s="23"/>
      <c r="UQY22" s="23"/>
      <c r="UQZ22" s="23"/>
      <c r="URA22" s="23"/>
      <c r="URB22" s="23"/>
      <c r="URC22" s="23"/>
      <c r="URD22" s="23"/>
      <c r="URE22" s="23"/>
      <c r="URF22" s="23"/>
      <c r="URG22" s="23"/>
      <c r="URH22" s="23"/>
      <c r="URI22" s="23"/>
      <c r="URJ22" s="23"/>
      <c r="URK22" s="23"/>
      <c r="URL22" s="23"/>
      <c r="URM22" s="23"/>
      <c r="URN22" s="23"/>
      <c r="URO22" s="23"/>
      <c r="URP22" s="23"/>
      <c r="URQ22" s="23"/>
      <c r="URR22" s="23"/>
      <c r="URS22" s="23"/>
      <c r="URT22" s="23"/>
      <c r="URU22" s="23"/>
      <c r="URV22" s="23"/>
      <c r="URW22" s="23"/>
      <c r="URX22" s="23"/>
      <c r="URY22" s="23"/>
      <c r="URZ22" s="23"/>
      <c r="USA22" s="23"/>
      <c r="USB22" s="23"/>
      <c r="USC22" s="23"/>
      <c r="USD22" s="23"/>
      <c r="USE22" s="23"/>
      <c r="USF22" s="23"/>
      <c r="USG22" s="23"/>
      <c r="USH22" s="23"/>
      <c r="USI22" s="23"/>
      <c r="USJ22" s="23"/>
      <c r="USK22" s="23"/>
      <c r="USL22" s="23"/>
      <c r="USM22" s="23"/>
      <c r="USN22" s="23"/>
      <c r="USO22" s="23"/>
      <c r="USP22" s="23"/>
      <c r="USQ22" s="23"/>
      <c r="USR22" s="23"/>
      <c r="USS22" s="23"/>
      <c r="UST22" s="23"/>
      <c r="USU22" s="23"/>
      <c r="USV22" s="23"/>
      <c r="USW22" s="23"/>
      <c r="USX22" s="23"/>
      <c r="USY22" s="23"/>
      <c r="USZ22" s="23"/>
      <c r="UTA22" s="23"/>
      <c r="UTB22" s="23"/>
      <c r="UTC22" s="23"/>
      <c r="UTD22" s="23"/>
      <c r="UTE22" s="23"/>
      <c r="UTF22" s="23"/>
      <c r="UTG22" s="23"/>
      <c r="UTH22" s="23"/>
      <c r="UTI22" s="23"/>
      <c r="UTJ22" s="23"/>
      <c r="UTK22" s="23"/>
      <c r="UTL22" s="23"/>
      <c r="UTM22" s="23"/>
      <c r="UTN22" s="23"/>
      <c r="UTO22" s="23"/>
      <c r="UTP22" s="23"/>
      <c r="UTQ22" s="23"/>
      <c r="UTR22" s="23"/>
      <c r="UTS22" s="23"/>
      <c r="UTT22" s="23"/>
      <c r="UTU22" s="23"/>
      <c r="UTV22" s="23"/>
      <c r="UTW22" s="23"/>
      <c r="UTX22" s="23"/>
      <c r="UTY22" s="23"/>
      <c r="UTZ22" s="23"/>
      <c r="UUA22" s="23"/>
      <c r="UUB22" s="23"/>
      <c r="UUC22" s="23"/>
      <c r="UUD22" s="23"/>
      <c r="UUE22" s="23"/>
      <c r="UUF22" s="23"/>
      <c r="UUG22" s="23"/>
      <c r="UUH22" s="23"/>
      <c r="UUI22" s="23"/>
      <c r="UUJ22" s="23"/>
      <c r="UUK22" s="23"/>
      <c r="UUL22" s="23"/>
      <c r="UUM22" s="23"/>
      <c r="UUN22" s="23"/>
      <c r="UUO22" s="23"/>
      <c r="UUP22" s="23"/>
      <c r="UUQ22" s="23"/>
      <c r="UUR22" s="23"/>
      <c r="UUS22" s="23"/>
      <c r="UUT22" s="23"/>
      <c r="UUU22" s="23"/>
      <c r="UUV22" s="23"/>
      <c r="UUW22" s="23"/>
      <c r="UUX22" s="23"/>
      <c r="UUY22" s="23"/>
      <c r="UUZ22" s="23"/>
      <c r="UVA22" s="23"/>
      <c r="UVB22" s="23"/>
      <c r="UVC22" s="23"/>
      <c r="UVD22" s="23"/>
      <c r="UVE22" s="23"/>
      <c r="UVF22" s="23"/>
      <c r="UVG22" s="23"/>
      <c r="UVH22" s="23"/>
      <c r="UVI22" s="23"/>
      <c r="UVJ22" s="23"/>
      <c r="UVK22" s="23"/>
      <c r="UVL22" s="23"/>
      <c r="UVM22" s="23"/>
      <c r="UVN22" s="23"/>
      <c r="UVO22" s="23"/>
      <c r="UVP22" s="23"/>
      <c r="UVQ22" s="23"/>
      <c r="UVR22" s="23"/>
      <c r="UVS22" s="23"/>
      <c r="UVT22" s="23"/>
      <c r="UVU22" s="23"/>
      <c r="UVV22" s="23"/>
      <c r="UVW22" s="23"/>
      <c r="UVX22" s="23"/>
      <c r="UVY22" s="23"/>
      <c r="UVZ22" s="23"/>
      <c r="UWA22" s="23"/>
      <c r="UWB22" s="23"/>
      <c r="UWC22" s="23"/>
      <c r="UWD22" s="23"/>
      <c r="UWE22" s="23"/>
      <c r="UWF22" s="23"/>
      <c r="UWG22" s="23"/>
      <c r="UWH22" s="23"/>
      <c r="UWI22" s="23"/>
      <c r="UWJ22" s="23"/>
      <c r="UWK22" s="23"/>
      <c r="UWL22" s="23"/>
      <c r="UWM22" s="23"/>
      <c r="UWN22" s="23"/>
      <c r="UWO22" s="23"/>
      <c r="UWP22" s="23"/>
      <c r="UWQ22" s="23"/>
      <c r="UWR22" s="23"/>
      <c r="UWS22" s="23"/>
      <c r="UWT22" s="23"/>
      <c r="UWU22" s="23"/>
      <c r="UWV22" s="23"/>
      <c r="UWW22" s="23"/>
      <c r="UWX22" s="23"/>
      <c r="UWY22" s="23"/>
      <c r="UWZ22" s="23"/>
      <c r="UXA22" s="23"/>
      <c r="UXB22" s="23"/>
      <c r="UXC22" s="23"/>
      <c r="UXD22" s="23"/>
      <c r="UXE22" s="23"/>
      <c r="UXF22" s="23"/>
      <c r="UXG22" s="23"/>
      <c r="UXH22" s="23"/>
      <c r="UXI22" s="23"/>
      <c r="UXJ22" s="23"/>
      <c r="UXK22" s="23"/>
      <c r="UXL22" s="23"/>
      <c r="UXM22" s="23"/>
      <c r="UXN22" s="23"/>
      <c r="UXO22" s="23"/>
      <c r="UXP22" s="23"/>
      <c r="UXQ22" s="23"/>
      <c r="UXR22" s="23"/>
      <c r="UXS22" s="23"/>
      <c r="UXT22" s="23"/>
      <c r="UXU22" s="23"/>
      <c r="UXV22" s="23"/>
      <c r="UXW22" s="23"/>
      <c r="UXX22" s="23"/>
      <c r="UXY22" s="23"/>
      <c r="UXZ22" s="23"/>
      <c r="UYA22" s="23"/>
      <c r="UYB22" s="23"/>
      <c r="UYC22" s="23"/>
      <c r="UYD22" s="23"/>
      <c r="UYE22" s="23"/>
      <c r="UYF22" s="23"/>
      <c r="UYG22" s="23"/>
      <c r="UYH22" s="23"/>
      <c r="UYI22" s="23"/>
      <c r="UYJ22" s="23"/>
      <c r="UYK22" s="23"/>
      <c r="UYL22" s="23"/>
      <c r="UYM22" s="23"/>
      <c r="UYN22" s="23"/>
      <c r="UYO22" s="23"/>
      <c r="UYP22" s="23"/>
      <c r="UYQ22" s="23"/>
      <c r="UYR22" s="23"/>
      <c r="UYS22" s="23"/>
      <c r="UYT22" s="23"/>
      <c r="UYU22" s="23"/>
      <c r="UYV22" s="23"/>
      <c r="UYW22" s="23"/>
      <c r="UYX22" s="23"/>
      <c r="UYY22" s="23"/>
      <c r="UYZ22" s="23"/>
      <c r="UZA22" s="23"/>
      <c r="UZB22" s="23"/>
      <c r="UZC22" s="23"/>
      <c r="UZD22" s="23"/>
      <c r="UZE22" s="23"/>
      <c r="UZF22" s="23"/>
      <c r="UZG22" s="23"/>
      <c r="UZH22" s="23"/>
      <c r="UZI22" s="23"/>
      <c r="UZJ22" s="23"/>
      <c r="UZK22" s="23"/>
      <c r="UZL22" s="23"/>
      <c r="UZM22" s="23"/>
      <c r="UZN22" s="23"/>
      <c r="UZO22" s="23"/>
      <c r="UZP22" s="23"/>
      <c r="UZQ22" s="23"/>
      <c r="UZR22" s="23"/>
      <c r="UZS22" s="23"/>
      <c r="UZT22" s="23"/>
      <c r="UZU22" s="23"/>
      <c r="UZV22" s="23"/>
      <c r="UZW22" s="23"/>
      <c r="UZX22" s="23"/>
      <c r="UZY22" s="23"/>
      <c r="UZZ22" s="23"/>
      <c r="VAA22" s="23"/>
      <c r="VAB22" s="23"/>
      <c r="VAC22" s="23"/>
      <c r="VAD22" s="23"/>
      <c r="VAE22" s="23"/>
      <c r="VAF22" s="23"/>
      <c r="VAG22" s="23"/>
      <c r="VAH22" s="23"/>
      <c r="VAI22" s="23"/>
      <c r="VAJ22" s="23"/>
      <c r="VAK22" s="23"/>
      <c r="VAL22" s="23"/>
      <c r="VAM22" s="23"/>
      <c r="VAN22" s="23"/>
      <c r="VAO22" s="23"/>
      <c r="VAP22" s="23"/>
      <c r="VAQ22" s="23"/>
      <c r="VAR22" s="23"/>
      <c r="VAS22" s="23"/>
      <c r="VAT22" s="23"/>
      <c r="VAU22" s="23"/>
      <c r="VAV22" s="23"/>
      <c r="VAW22" s="23"/>
      <c r="VAX22" s="23"/>
      <c r="VAY22" s="23"/>
      <c r="VAZ22" s="23"/>
      <c r="VBA22" s="23"/>
      <c r="VBB22" s="23"/>
      <c r="VBC22" s="23"/>
      <c r="VBD22" s="23"/>
      <c r="VBE22" s="23"/>
      <c r="VBF22" s="23"/>
      <c r="VBG22" s="23"/>
      <c r="VBH22" s="23"/>
      <c r="VBI22" s="23"/>
      <c r="VBJ22" s="23"/>
      <c r="VBK22" s="23"/>
      <c r="VBL22" s="23"/>
      <c r="VBM22" s="23"/>
      <c r="VBN22" s="23"/>
      <c r="VBO22" s="23"/>
      <c r="VBP22" s="23"/>
      <c r="VBQ22" s="23"/>
      <c r="VBR22" s="23"/>
      <c r="VBS22" s="23"/>
      <c r="VBT22" s="23"/>
      <c r="VBU22" s="23"/>
      <c r="VBV22" s="23"/>
      <c r="VBW22" s="23"/>
      <c r="VBX22" s="23"/>
      <c r="VBY22" s="23"/>
      <c r="VBZ22" s="23"/>
      <c r="VCA22" s="23"/>
      <c r="VCB22" s="23"/>
      <c r="VCC22" s="23"/>
      <c r="VCD22" s="23"/>
      <c r="VCE22" s="23"/>
      <c r="VCF22" s="23"/>
      <c r="VCG22" s="23"/>
      <c r="VCH22" s="23"/>
      <c r="VCI22" s="23"/>
      <c r="VCJ22" s="23"/>
      <c r="VCK22" s="23"/>
      <c r="VCL22" s="23"/>
      <c r="VCM22" s="23"/>
      <c r="VCN22" s="23"/>
      <c r="VCO22" s="23"/>
      <c r="VCP22" s="23"/>
      <c r="VCQ22" s="23"/>
      <c r="VCR22" s="23"/>
      <c r="VCS22" s="23"/>
      <c r="VCT22" s="23"/>
      <c r="VCU22" s="23"/>
      <c r="VCV22" s="23"/>
      <c r="VCW22" s="23"/>
      <c r="VCX22" s="23"/>
      <c r="VCY22" s="23"/>
      <c r="VCZ22" s="23"/>
      <c r="VDA22" s="23"/>
      <c r="VDB22" s="23"/>
      <c r="VDC22" s="23"/>
      <c r="VDD22" s="23"/>
      <c r="VDE22" s="23"/>
      <c r="VDF22" s="23"/>
      <c r="VDG22" s="23"/>
      <c r="VDH22" s="23"/>
      <c r="VDI22" s="23"/>
      <c r="VDJ22" s="23"/>
      <c r="VDK22" s="23"/>
      <c r="VDL22" s="23"/>
      <c r="VDM22" s="23"/>
      <c r="VDN22" s="23"/>
      <c r="VDO22" s="23"/>
      <c r="VDP22" s="23"/>
      <c r="VDQ22" s="23"/>
      <c r="VDR22" s="23"/>
      <c r="VDS22" s="23"/>
      <c r="VDT22" s="23"/>
      <c r="VDU22" s="23"/>
      <c r="VDV22" s="23"/>
      <c r="VDW22" s="23"/>
      <c r="VDX22" s="23"/>
      <c r="VDY22" s="23"/>
      <c r="VDZ22" s="23"/>
      <c r="VEA22" s="23"/>
      <c r="VEB22" s="23"/>
      <c r="VEC22" s="23"/>
      <c r="VED22" s="23"/>
      <c r="VEE22" s="23"/>
      <c r="VEF22" s="23"/>
      <c r="VEG22" s="23"/>
      <c r="VEH22" s="23"/>
      <c r="VEI22" s="23"/>
      <c r="VEJ22" s="23"/>
      <c r="VEK22" s="23"/>
      <c r="VEL22" s="23"/>
      <c r="VEM22" s="23"/>
      <c r="VEN22" s="23"/>
      <c r="VEO22" s="23"/>
      <c r="VEP22" s="23"/>
      <c r="VEQ22" s="23"/>
      <c r="VER22" s="23"/>
      <c r="VES22" s="23"/>
      <c r="VET22" s="23"/>
      <c r="VEU22" s="23"/>
      <c r="VEV22" s="23"/>
      <c r="VEW22" s="23"/>
      <c r="VEX22" s="23"/>
      <c r="VEY22" s="23"/>
      <c r="VEZ22" s="23"/>
      <c r="VFA22" s="23"/>
      <c r="VFB22" s="23"/>
      <c r="VFC22" s="23"/>
      <c r="VFD22" s="23"/>
      <c r="VFE22" s="23"/>
      <c r="VFF22" s="23"/>
      <c r="VFG22" s="23"/>
      <c r="VFH22" s="23"/>
      <c r="VFI22" s="23"/>
      <c r="VFJ22" s="23"/>
      <c r="VFK22" s="23"/>
      <c r="VFL22" s="23"/>
      <c r="VFM22" s="23"/>
      <c r="VFN22" s="23"/>
      <c r="VFO22" s="23"/>
      <c r="VFP22" s="23"/>
      <c r="VFQ22" s="23"/>
      <c r="VFR22" s="23"/>
      <c r="VFS22" s="23"/>
      <c r="VFT22" s="23"/>
      <c r="VFU22" s="23"/>
      <c r="VFV22" s="23"/>
      <c r="VFW22" s="23"/>
      <c r="VFX22" s="23"/>
      <c r="VFY22" s="23"/>
      <c r="VFZ22" s="23"/>
      <c r="VGA22" s="23"/>
      <c r="VGB22" s="23"/>
      <c r="VGC22" s="23"/>
      <c r="VGD22" s="23"/>
      <c r="VGE22" s="23"/>
      <c r="VGF22" s="23"/>
      <c r="VGG22" s="23"/>
      <c r="VGH22" s="23"/>
      <c r="VGI22" s="23"/>
      <c r="VGJ22" s="23"/>
      <c r="VGK22" s="23"/>
      <c r="VGL22" s="23"/>
      <c r="VGM22" s="23"/>
      <c r="VGN22" s="23"/>
      <c r="VGO22" s="23"/>
      <c r="VGP22" s="23"/>
      <c r="VGQ22" s="23"/>
      <c r="VGR22" s="23"/>
      <c r="VGS22" s="23"/>
      <c r="VGT22" s="23"/>
      <c r="VGU22" s="23"/>
      <c r="VGV22" s="23"/>
      <c r="VGW22" s="23"/>
      <c r="VGX22" s="23"/>
      <c r="VGY22" s="23"/>
      <c r="VGZ22" s="23"/>
      <c r="VHA22" s="23"/>
      <c r="VHB22" s="23"/>
      <c r="VHC22" s="23"/>
      <c r="VHD22" s="23"/>
      <c r="VHE22" s="23"/>
      <c r="VHF22" s="23"/>
      <c r="VHG22" s="23"/>
      <c r="VHH22" s="23"/>
      <c r="VHI22" s="23"/>
      <c r="VHJ22" s="23"/>
      <c r="VHK22" s="23"/>
      <c r="VHL22" s="23"/>
      <c r="VHM22" s="23"/>
      <c r="VHN22" s="23"/>
      <c r="VHO22" s="23"/>
      <c r="VHP22" s="23"/>
      <c r="VHQ22" s="23"/>
      <c r="VHR22" s="23"/>
      <c r="VHS22" s="23"/>
      <c r="VHT22" s="23"/>
      <c r="VHU22" s="23"/>
      <c r="VHV22" s="23"/>
      <c r="VHW22" s="23"/>
      <c r="VHX22" s="23"/>
      <c r="VHY22" s="23"/>
      <c r="VHZ22" s="23"/>
      <c r="VIA22" s="23"/>
      <c r="VIB22" s="23"/>
      <c r="VIC22" s="23"/>
      <c r="VID22" s="23"/>
      <c r="VIE22" s="23"/>
      <c r="VIF22" s="23"/>
      <c r="VIG22" s="23"/>
      <c r="VIH22" s="23"/>
      <c r="VII22" s="23"/>
      <c r="VIJ22" s="23"/>
      <c r="VIK22" s="23"/>
      <c r="VIL22" s="23"/>
      <c r="VIM22" s="23"/>
      <c r="VIN22" s="23"/>
      <c r="VIO22" s="23"/>
      <c r="VIP22" s="23"/>
      <c r="VIQ22" s="23"/>
      <c r="VIR22" s="23"/>
      <c r="VIS22" s="23"/>
      <c r="VIT22" s="23"/>
      <c r="VIU22" s="23"/>
      <c r="VIV22" s="23"/>
      <c r="VIW22" s="23"/>
      <c r="VIX22" s="23"/>
      <c r="VIY22" s="23"/>
      <c r="VIZ22" s="23"/>
      <c r="VJA22" s="23"/>
      <c r="VJB22" s="23"/>
      <c r="VJC22" s="23"/>
      <c r="VJD22" s="23"/>
      <c r="VJE22" s="23"/>
      <c r="VJF22" s="23"/>
      <c r="VJG22" s="23"/>
      <c r="VJH22" s="23"/>
      <c r="VJI22" s="23"/>
      <c r="VJJ22" s="23"/>
      <c r="VJK22" s="23"/>
      <c r="VJL22" s="23"/>
      <c r="VJM22" s="23"/>
      <c r="VJN22" s="23"/>
      <c r="VJO22" s="23"/>
      <c r="VJP22" s="23"/>
      <c r="VJQ22" s="23"/>
      <c r="VJR22" s="23"/>
      <c r="VJS22" s="23"/>
      <c r="VJT22" s="23"/>
      <c r="VJU22" s="23"/>
      <c r="VJV22" s="23"/>
      <c r="VJW22" s="23"/>
      <c r="VJX22" s="23"/>
      <c r="VJY22" s="23"/>
      <c r="VJZ22" s="23"/>
      <c r="VKA22" s="23"/>
      <c r="VKB22" s="23"/>
      <c r="VKC22" s="23"/>
      <c r="VKD22" s="23"/>
      <c r="VKE22" s="23"/>
      <c r="VKF22" s="23"/>
      <c r="VKG22" s="23"/>
      <c r="VKH22" s="23"/>
      <c r="VKI22" s="23"/>
      <c r="VKJ22" s="23"/>
      <c r="VKK22" s="23"/>
      <c r="VKL22" s="23"/>
      <c r="VKM22" s="23"/>
      <c r="VKN22" s="23"/>
      <c r="VKO22" s="23"/>
      <c r="VKP22" s="23"/>
      <c r="VKQ22" s="23"/>
      <c r="VKR22" s="23"/>
      <c r="VKS22" s="23"/>
      <c r="VKT22" s="23"/>
      <c r="VKU22" s="23"/>
      <c r="VKV22" s="23"/>
      <c r="VKW22" s="23"/>
      <c r="VKX22" s="23"/>
      <c r="VKY22" s="23"/>
      <c r="VKZ22" s="23"/>
      <c r="VLA22" s="23"/>
      <c r="VLB22" s="23"/>
      <c r="VLC22" s="23"/>
      <c r="VLD22" s="23"/>
      <c r="VLE22" s="23"/>
      <c r="VLF22" s="23"/>
      <c r="VLG22" s="23"/>
      <c r="VLH22" s="23"/>
      <c r="VLI22" s="23"/>
      <c r="VLJ22" s="23"/>
      <c r="VLK22" s="23"/>
      <c r="VLL22" s="23"/>
      <c r="VLM22" s="23"/>
      <c r="VLN22" s="23"/>
      <c r="VLO22" s="23"/>
      <c r="VLP22" s="23"/>
      <c r="VLQ22" s="23"/>
      <c r="VLR22" s="23"/>
      <c r="VLS22" s="23"/>
      <c r="VLT22" s="23"/>
      <c r="VLU22" s="23"/>
      <c r="VLV22" s="23"/>
      <c r="VLW22" s="23"/>
      <c r="VLX22" s="23"/>
      <c r="VLY22" s="23"/>
      <c r="VLZ22" s="23"/>
      <c r="VMA22" s="23"/>
      <c r="VMB22" s="23"/>
      <c r="VMC22" s="23"/>
      <c r="VMD22" s="23"/>
      <c r="VME22" s="23"/>
      <c r="VMF22" s="23"/>
      <c r="VMG22" s="23"/>
      <c r="VMH22" s="23"/>
      <c r="VMI22" s="23"/>
      <c r="VMJ22" s="23"/>
      <c r="VMK22" s="23"/>
      <c r="VML22" s="23"/>
      <c r="VMM22" s="23"/>
      <c r="VMN22" s="23"/>
      <c r="VMO22" s="23"/>
      <c r="VMP22" s="23"/>
      <c r="VMQ22" s="23"/>
      <c r="VMR22" s="23"/>
      <c r="VMS22" s="23"/>
      <c r="VMT22" s="23"/>
      <c r="VMU22" s="23"/>
      <c r="VMV22" s="23"/>
      <c r="VMW22" s="23"/>
      <c r="VMX22" s="23"/>
      <c r="VMY22" s="23"/>
      <c r="VMZ22" s="23"/>
      <c r="VNA22" s="23"/>
      <c r="VNB22" s="23"/>
      <c r="VNC22" s="23"/>
      <c r="VND22" s="23"/>
      <c r="VNE22" s="23"/>
      <c r="VNF22" s="23"/>
      <c r="VNG22" s="23"/>
      <c r="VNH22" s="23"/>
      <c r="VNI22" s="23"/>
      <c r="VNJ22" s="23"/>
      <c r="VNK22" s="23"/>
      <c r="VNL22" s="23"/>
      <c r="VNM22" s="23"/>
      <c r="VNN22" s="23"/>
      <c r="VNO22" s="23"/>
      <c r="VNP22" s="23"/>
      <c r="VNQ22" s="23"/>
      <c r="VNR22" s="23"/>
      <c r="VNS22" s="23"/>
      <c r="VNT22" s="23"/>
      <c r="VNU22" s="23"/>
      <c r="VNV22" s="23"/>
      <c r="VNW22" s="23"/>
      <c r="VNX22" s="23"/>
      <c r="VNY22" s="23"/>
      <c r="VNZ22" s="23"/>
      <c r="VOA22" s="23"/>
      <c r="VOB22" s="23"/>
      <c r="VOC22" s="23"/>
      <c r="VOD22" s="23"/>
      <c r="VOE22" s="23"/>
      <c r="VOF22" s="23"/>
      <c r="VOG22" s="23"/>
      <c r="VOH22" s="23"/>
      <c r="VOI22" s="23"/>
      <c r="VOJ22" s="23"/>
      <c r="VOK22" s="23"/>
      <c r="VOL22" s="23"/>
      <c r="VOM22" s="23"/>
      <c r="VON22" s="23"/>
      <c r="VOO22" s="23"/>
      <c r="VOP22" s="23"/>
      <c r="VOQ22" s="23"/>
      <c r="VOR22" s="23"/>
      <c r="VOS22" s="23"/>
      <c r="VOT22" s="23"/>
      <c r="VOU22" s="23"/>
      <c r="VOV22" s="23"/>
      <c r="VOW22" s="23"/>
      <c r="VOX22" s="23"/>
      <c r="VOY22" s="23"/>
      <c r="VOZ22" s="23"/>
      <c r="VPA22" s="23"/>
      <c r="VPB22" s="23"/>
      <c r="VPC22" s="23"/>
      <c r="VPD22" s="23"/>
      <c r="VPE22" s="23"/>
      <c r="VPF22" s="23"/>
      <c r="VPG22" s="23"/>
      <c r="VPH22" s="23"/>
      <c r="VPI22" s="23"/>
      <c r="VPJ22" s="23"/>
      <c r="VPK22" s="23"/>
      <c r="VPL22" s="23"/>
      <c r="VPM22" s="23"/>
      <c r="VPN22" s="23"/>
      <c r="VPO22" s="23"/>
      <c r="VPP22" s="23"/>
      <c r="VPQ22" s="23"/>
      <c r="VPR22" s="23"/>
      <c r="VPS22" s="23"/>
      <c r="VPT22" s="23"/>
      <c r="VPU22" s="23"/>
      <c r="VPV22" s="23"/>
      <c r="VPW22" s="23"/>
      <c r="VPX22" s="23"/>
      <c r="VPY22" s="23"/>
      <c r="VPZ22" s="23"/>
      <c r="VQA22" s="23"/>
      <c r="VQB22" s="23"/>
      <c r="VQC22" s="23"/>
      <c r="VQD22" s="23"/>
      <c r="VQE22" s="23"/>
      <c r="VQF22" s="23"/>
      <c r="VQG22" s="23"/>
      <c r="VQH22" s="23"/>
      <c r="VQI22" s="23"/>
      <c r="VQJ22" s="23"/>
      <c r="VQK22" s="23"/>
      <c r="VQL22" s="23"/>
      <c r="VQM22" s="23"/>
      <c r="VQN22" s="23"/>
      <c r="VQO22" s="23"/>
      <c r="VQP22" s="23"/>
      <c r="VQQ22" s="23"/>
      <c r="VQR22" s="23"/>
      <c r="VQS22" s="23"/>
      <c r="VQT22" s="23"/>
      <c r="VQU22" s="23"/>
      <c r="VQV22" s="23"/>
      <c r="VQW22" s="23"/>
      <c r="VQX22" s="23"/>
      <c r="VQY22" s="23"/>
      <c r="VQZ22" s="23"/>
      <c r="VRA22" s="23"/>
      <c r="VRB22" s="23"/>
      <c r="VRC22" s="23"/>
      <c r="VRD22" s="23"/>
      <c r="VRE22" s="23"/>
      <c r="VRF22" s="23"/>
      <c r="VRG22" s="23"/>
      <c r="VRH22" s="23"/>
      <c r="VRI22" s="23"/>
      <c r="VRJ22" s="23"/>
      <c r="VRK22" s="23"/>
      <c r="VRL22" s="23"/>
      <c r="VRM22" s="23"/>
      <c r="VRN22" s="23"/>
      <c r="VRO22" s="23"/>
      <c r="VRP22" s="23"/>
      <c r="VRQ22" s="23"/>
      <c r="VRR22" s="23"/>
      <c r="VRS22" s="23"/>
      <c r="VRT22" s="23"/>
      <c r="VRU22" s="23"/>
      <c r="VRV22" s="23"/>
      <c r="VRW22" s="23"/>
      <c r="VRX22" s="23"/>
      <c r="VRY22" s="23"/>
      <c r="VRZ22" s="23"/>
      <c r="VSA22" s="23"/>
      <c r="VSB22" s="23"/>
      <c r="VSC22" s="23"/>
      <c r="VSD22" s="23"/>
      <c r="VSE22" s="23"/>
      <c r="VSF22" s="23"/>
      <c r="VSG22" s="23"/>
      <c r="VSH22" s="23"/>
      <c r="VSI22" s="23"/>
      <c r="VSJ22" s="23"/>
      <c r="VSK22" s="23"/>
      <c r="VSL22" s="23"/>
      <c r="VSM22" s="23"/>
      <c r="VSN22" s="23"/>
      <c r="VSO22" s="23"/>
      <c r="VSP22" s="23"/>
      <c r="VSQ22" s="23"/>
      <c r="VSR22" s="23"/>
      <c r="VSS22" s="23"/>
      <c r="VST22" s="23"/>
      <c r="VSU22" s="23"/>
      <c r="VSV22" s="23"/>
      <c r="VSW22" s="23"/>
      <c r="VSX22" s="23"/>
      <c r="VSY22" s="23"/>
      <c r="VSZ22" s="23"/>
      <c r="VTA22" s="23"/>
      <c r="VTB22" s="23"/>
      <c r="VTC22" s="23"/>
      <c r="VTD22" s="23"/>
      <c r="VTE22" s="23"/>
      <c r="VTF22" s="23"/>
      <c r="VTG22" s="23"/>
      <c r="VTH22" s="23"/>
      <c r="VTI22" s="23"/>
      <c r="VTJ22" s="23"/>
      <c r="VTK22" s="23"/>
      <c r="VTL22" s="23"/>
      <c r="VTM22" s="23"/>
      <c r="VTN22" s="23"/>
      <c r="VTO22" s="23"/>
      <c r="VTP22" s="23"/>
      <c r="VTQ22" s="23"/>
      <c r="VTR22" s="23"/>
      <c r="VTS22" s="23"/>
      <c r="VTT22" s="23"/>
      <c r="VTU22" s="23"/>
      <c r="VTV22" s="23"/>
      <c r="VTW22" s="23"/>
      <c r="VTX22" s="23"/>
      <c r="VTY22" s="23"/>
      <c r="VTZ22" s="23"/>
      <c r="VUA22" s="23"/>
      <c r="VUB22" s="23"/>
      <c r="VUC22" s="23"/>
      <c r="VUD22" s="23"/>
      <c r="VUE22" s="23"/>
      <c r="VUF22" s="23"/>
      <c r="VUG22" s="23"/>
      <c r="VUH22" s="23"/>
      <c r="VUI22" s="23"/>
      <c r="VUJ22" s="23"/>
      <c r="VUK22" s="23"/>
      <c r="VUL22" s="23"/>
      <c r="VUM22" s="23"/>
      <c r="VUN22" s="23"/>
      <c r="VUO22" s="23"/>
      <c r="VUP22" s="23"/>
      <c r="VUQ22" s="23"/>
      <c r="VUR22" s="23"/>
      <c r="VUS22" s="23"/>
      <c r="VUT22" s="23"/>
      <c r="VUU22" s="23"/>
      <c r="VUV22" s="23"/>
      <c r="VUW22" s="23"/>
      <c r="VUX22" s="23"/>
      <c r="VUY22" s="23"/>
      <c r="VUZ22" s="23"/>
      <c r="VVA22" s="23"/>
      <c r="VVB22" s="23"/>
      <c r="VVC22" s="23"/>
      <c r="VVD22" s="23"/>
      <c r="VVE22" s="23"/>
      <c r="VVF22" s="23"/>
      <c r="VVG22" s="23"/>
      <c r="VVH22" s="23"/>
      <c r="VVI22" s="23"/>
      <c r="VVJ22" s="23"/>
      <c r="VVK22" s="23"/>
      <c r="VVL22" s="23"/>
      <c r="VVM22" s="23"/>
      <c r="VVN22" s="23"/>
      <c r="VVO22" s="23"/>
      <c r="VVP22" s="23"/>
      <c r="VVQ22" s="23"/>
      <c r="VVR22" s="23"/>
      <c r="VVS22" s="23"/>
      <c r="VVT22" s="23"/>
      <c r="VVU22" s="23"/>
      <c r="VVV22" s="23"/>
      <c r="VVW22" s="23"/>
      <c r="VVX22" s="23"/>
      <c r="VVY22" s="23"/>
      <c r="VVZ22" s="23"/>
      <c r="VWA22" s="23"/>
      <c r="VWB22" s="23"/>
      <c r="VWC22" s="23"/>
      <c r="VWD22" s="23"/>
      <c r="VWE22" s="23"/>
      <c r="VWF22" s="23"/>
      <c r="VWG22" s="23"/>
      <c r="VWH22" s="23"/>
      <c r="VWI22" s="23"/>
      <c r="VWJ22" s="23"/>
      <c r="VWK22" s="23"/>
      <c r="VWL22" s="23"/>
      <c r="VWM22" s="23"/>
      <c r="VWN22" s="23"/>
      <c r="VWO22" s="23"/>
      <c r="VWP22" s="23"/>
      <c r="VWQ22" s="23"/>
      <c r="VWR22" s="23"/>
      <c r="VWS22" s="23"/>
      <c r="VWT22" s="23"/>
      <c r="VWU22" s="23"/>
      <c r="VWV22" s="23"/>
      <c r="VWW22" s="23"/>
      <c r="VWX22" s="23"/>
      <c r="VWY22" s="23"/>
      <c r="VWZ22" s="23"/>
      <c r="VXA22" s="23"/>
      <c r="VXB22" s="23"/>
      <c r="VXC22" s="23"/>
      <c r="VXD22" s="23"/>
      <c r="VXE22" s="23"/>
      <c r="VXF22" s="23"/>
      <c r="VXG22" s="23"/>
      <c r="VXH22" s="23"/>
      <c r="VXI22" s="23"/>
      <c r="VXJ22" s="23"/>
      <c r="VXK22" s="23"/>
      <c r="VXL22" s="23"/>
      <c r="VXM22" s="23"/>
      <c r="VXN22" s="23"/>
      <c r="VXO22" s="23"/>
      <c r="VXP22" s="23"/>
      <c r="VXQ22" s="23"/>
      <c r="VXR22" s="23"/>
      <c r="VXS22" s="23"/>
      <c r="VXT22" s="23"/>
      <c r="VXU22" s="23"/>
      <c r="VXV22" s="23"/>
      <c r="VXW22" s="23"/>
      <c r="VXX22" s="23"/>
      <c r="VXY22" s="23"/>
      <c r="VXZ22" s="23"/>
      <c r="VYA22" s="23"/>
      <c r="VYB22" s="23"/>
      <c r="VYC22" s="23"/>
      <c r="VYD22" s="23"/>
      <c r="VYE22" s="23"/>
      <c r="VYF22" s="23"/>
      <c r="VYG22" s="23"/>
      <c r="VYH22" s="23"/>
      <c r="VYI22" s="23"/>
      <c r="VYJ22" s="23"/>
      <c r="VYK22" s="23"/>
      <c r="VYL22" s="23"/>
      <c r="VYM22" s="23"/>
      <c r="VYN22" s="23"/>
      <c r="VYO22" s="23"/>
      <c r="VYP22" s="23"/>
      <c r="VYQ22" s="23"/>
      <c r="VYR22" s="23"/>
      <c r="VYS22" s="23"/>
      <c r="VYT22" s="23"/>
      <c r="VYU22" s="23"/>
      <c r="VYV22" s="23"/>
      <c r="VYW22" s="23"/>
      <c r="VYX22" s="23"/>
      <c r="VYY22" s="23"/>
      <c r="VYZ22" s="23"/>
      <c r="VZA22" s="23"/>
      <c r="VZB22" s="23"/>
      <c r="VZC22" s="23"/>
      <c r="VZD22" s="23"/>
      <c r="VZE22" s="23"/>
      <c r="VZF22" s="23"/>
      <c r="VZG22" s="23"/>
      <c r="VZH22" s="23"/>
      <c r="VZI22" s="23"/>
      <c r="VZJ22" s="23"/>
      <c r="VZK22" s="23"/>
      <c r="VZL22" s="23"/>
      <c r="VZM22" s="23"/>
      <c r="VZN22" s="23"/>
      <c r="VZO22" s="23"/>
      <c r="VZP22" s="23"/>
      <c r="VZQ22" s="23"/>
      <c r="VZR22" s="23"/>
      <c r="VZS22" s="23"/>
      <c r="VZT22" s="23"/>
      <c r="VZU22" s="23"/>
      <c r="VZV22" s="23"/>
      <c r="VZW22" s="23"/>
      <c r="VZX22" s="23"/>
      <c r="VZY22" s="23"/>
      <c r="VZZ22" s="23"/>
      <c r="WAA22" s="23"/>
      <c r="WAB22" s="23"/>
      <c r="WAC22" s="23"/>
      <c r="WAD22" s="23"/>
      <c r="WAE22" s="23"/>
      <c r="WAF22" s="23"/>
      <c r="WAG22" s="23"/>
      <c r="WAH22" s="23"/>
      <c r="WAI22" s="23"/>
      <c r="WAJ22" s="23"/>
      <c r="WAK22" s="23"/>
      <c r="WAL22" s="23"/>
      <c r="WAM22" s="23"/>
      <c r="WAN22" s="23"/>
      <c r="WAO22" s="23"/>
      <c r="WAP22" s="23"/>
      <c r="WAQ22" s="23"/>
      <c r="WAR22" s="23"/>
      <c r="WAS22" s="23"/>
      <c r="WAT22" s="23"/>
      <c r="WAU22" s="23"/>
      <c r="WAV22" s="23"/>
      <c r="WAW22" s="23"/>
      <c r="WAX22" s="23"/>
      <c r="WAY22" s="23"/>
      <c r="WAZ22" s="23"/>
      <c r="WBA22" s="23"/>
      <c r="WBB22" s="23"/>
      <c r="WBC22" s="23"/>
      <c r="WBD22" s="23"/>
      <c r="WBE22" s="23"/>
      <c r="WBF22" s="23"/>
      <c r="WBG22" s="23"/>
      <c r="WBH22" s="23"/>
      <c r="WBI22" s="23"/>
      <c r="WBJ22" s="23"/>
      <c r="WBK22" s="23"/>
      <c r="WBL22" s="23"/>
      <c r="WBM22" s="23"/>
      <c r="WBN22" s="23"/>
      <c r="WBO22" s="23"/>
      <c r="WBP22" s="23"/>
      <c r="WBQ22" s="23"/>
      <c r="WBR22" s="23"/>
      <c r="WBS22" s="23"/>
      <c r="WBT22" s="23"/>
      <c r="WBU22" s="23"/>
      <c r="WBV22" s="23"/>
      <c r="WBW22" s="23"/>
      <c r="WBX22" s="23"/>
      <c r="WBY22" s="23"/>
      <c r="WBZ22" s="23"/>
      <c r="WCA22" s="23"/>
      <c r="WCB22" s="23"/>
      <c r="WCC22" s="23"/>
      <c r="WCD22" s="23"/>
      <c r="WCE22" s="23"/>
      <c r="WCF22" s="23"/>
      <c r="WCG22" s="23"/>
      <c r="WCH22" s="23"/>
      <c r="WCI22" s="23"/>
      <c r="WCJ22" s="23"/>
      <c r="WCK22" s="23"/>
      <c r="WCL22" s="23"/>
      <c r="WCM22" s="23"/>
      <c r="WCN22" s="23"/>
      <c r="WCO22" s="23"/>
      <c r="WCP22" s="23"/>
      <c r="WCQ22" s="23"/>
      <c r="WCR22" s="23"/>
      <c r="WCS22" s="23"/>
      <c r="WCT22" s="23"/>
      <c r="WCU22" s="23"/>
      <c r="WCV22" s="23"/>
      <c r="WCW22" s="23"/>
      <c r="WCX22" s="23"/>
      <c r="WCY22" s="23"/>
      <c r="WCZ22" s="23"/>
      <c r="WDA22" s="23"/>
      <c r="WDB22" s="23"/>
      <c r="WDC22" s="23"/>
      <c r="WDD22" s="23"/>
      <c r="WDE22" s="23"/>
      <c r="WDF22" s="23"/>
      <c r="WDG22" s="23"/>
      <c r="WDH22" s="23"/>
      <c r="WDI22" s="23"/>
      <c r="WDJ22" s="23"/>
      <c r="WDK22" s="23"/>
      <c r="WDL22" s="23"/>
      <c r="WDM22" s="23"/>
      <c r="WDN22" s="23"/>
      <c r="WDO22" s="23"/>
      <c r="WDP22" s="23"/>
      <c r="WDQ22" s="23"/>
      <c r="WDR22" s="23"/>
      <c r="WDS22" s="23"/>
      <c r="WDT22" s="23"/>
      <c r="WDU22" s="23"/>
      <c r="WDV22" s="23"/>
      <c r="WDW22" s="23"/>
      <c r="WDX22" s="23"/>
      <c r="WDY22" s="23"/>
      <c r="WDZ22" s="23"/>
      <c r="WEA22" s="23"/>
      <c r="WEB22" s="23"/>
      <c r="WEC22" s="23"/>
      <c r="WED22" s="23"/>
      <c r="WEE22" s="23"/>
      <c r="WEF22" s="23"/>
      <c r="WEG22" s="23"/>
      <c r="WEH22" s="23"/>
      <c r="WEI22" s="23"/>
      <c r="WEJ22" s="23"/>
      <c r="WEK22" s="23"/>
      <c r="WEL22" s="23"/>
      <c r="WEM22" s="23"/>
      <c r="WEN22" s="23"/>
      <c r="WEO22" s="23"/>
      <c r="WEP22" s="23"/>
      <c r="WEQ22" s="23"/>
      <c r="WER22" s="23"/>
      <c r="WES22" s="23"/>
      <c r="WET22" s="23"/>
      <c r="WEU22" s="23"/>
      <c r="WEV22" s="23"/>
      <c r="WEW22" s="23"/>
      <c r="WEX22" s="23"/>
      <c r="WEY22" s="23"/>
      <c r="WEZ22" s="23"/>
      <c r="WFA22" s="23"/>
      <c r="WFB22" s="23"/>
      <c r="WFC22" s="23"/>
      <c r="WFD22" s="23"/>
      <c r="WFE22" s="23"/>
      <c r="WFF22" s="23"/>
      <c r="WFG22" s="23"/>
      <c r="WFH22" s="23"/>
      <c r="WFI22" s="23"/>
      <c r="WFJ22" s="23"/>
      <c r="WFK22" s="23"/>
      <c r="WFL22" s="23"/>
      <c r="WFM22" s="23"/>
      <c r="WFN22" s="23"/>
      <c r="WFO22" s="23"/>
      <c r="WFP22" s="23"/>
      <c r="WFQ22" s="23"/>
      <c r="WFR22" s="23"/>
      <c r="WFS22" s="23"/>
      <c r="WFT22" s="23"/>
      <c r="WFU22" s="23"/>
      <c r="WFV22" s="23"/>
      <c r="WFW22" s="23"/>
      <c r="WFX22" s="23"/>
      <c r="WFY22" s="23"/>
      <c r="WFZ22" s="23"/>
      <c r="WGA22" s="23"/>
      <c r="WGB22" s="23"/>
      <c r="WGC22" s="23"/>
      <c r="WGD22" s="23"/>
      <c r="WGE22" s="23"/>
      <c r="WGF22" s="23"/>
      <c r="WGG22" s="23"/>
      <c r="WGH22" s="23"/>
      <c r="WGI22" s="23"/>
      <c r="WGJ22" s="23"/>
      <c r="WGK22" s="23"/>
      <c r="WGL22" s="23"/>
      <c r="WGM22" s="23"/>
      <c r="WGN22" s="23"/>
      <c r="WGO22" s="23"/>
      <c r="WGP22" s="23"/>
      <c r="WGQ22" s="23"/>
      <c r="WGR22" s="23"/>
      <c r="WGS22" s="23"/>
      <c r="WGT22" s="23"/>
      <c r="WGU22" s="23"/>
      <c r="WGV22" s="23"/>
      <c r="WGW22" s="23"/>
      <c r="WGX22" s="23"/>
      <c r="WGY22" s="23"/>
      <c r="WGZ22" s="23"/>
      <c r="WHA22" s="23"/>
      <c r="WHB22" s="23"/>
      <c r="WHC22" s="23"/>
      <c r="WHD22" s="23"/>
      <c r="WHE22" s="23"/>
      <c r="WHF22" s="23"/>
      <c r="WHG22" s="23"/>
      <c r="WHH22" s="23"/>
      <c r="WHI22" s="23"/>
      <c r="WHJ22" s="23"/>
      <c r="WHK22" s="23"/>
      <c r="WHL22" s="23"/>
      <c r="WHM22" s="23"/>
      <c r="WHN22" s="23"/>
      <c r="WHO22" s="23"/>
      <c r="WHP22" s="23"/>
      <c r="WHQ22" s="23"/>
      <c r="WHR22" s="23"/>
      <c r="WHS22" s="23"/>
      <c r="WHT22" s="23"/>
      <c r="WHU22" s="23"/>
      <c r="WHV22" s="23"/>
      <c r="WHW22" s="23"/>
      <c r="WHX22" s="23"/>
      <c r="WHY22" s="23"/>
      <c r="WHZ22" s="23"/>
      <c r="WIA22" s="23"/>
      <c r="WIB22" s="23"/>
      <c r="WIC22" s="23"/>
      <c r="WID22" s="23"/>
      <c r="WIE22" s="23"/>
      <c r="WIF22" s="23"/>
      <c r="WIG22" s="23"/>
      <c r="WIH22" s="23"/>
      <c r="WII22" s="23"/>
      <c r="WIJ22" s="23"/>
      <c r="WIK22" s="23"/>
      <c r="WIL22" s="23"/>
      <c r="WIM22" s="23"/>
      <c r="WIN22" s="23"/>
      <c r="WIO22" s="23"/>
      <c r="WIP22" s="23"/>
      <c r="WIQ22" s="23"/>
      <c r="WIR22" s="23"/>
      <c r="WIS22" s="23"/>
      <c r="WIT22" s="23"/>
      <c r="WIU22" s="23"/>
      <c r="WIV22" s="23"/>
      <c r="WIW22" s="23"/>
      <c r="WIX22" s="23"/>
      <c r="WIY22" s="23"/>
      <c r="WIZ22" s="23"/>
      <c r="WJA22" s="23"/>
      <c r="WJB22" s="23"/>
      <c r="WJC22" s="23"/>
      <c r="WJD22" s="23"/>
      <c r="WJE22" s="23"/>
      <c r="WJF22" s="23"/>
      <c r="WJG22" s="23"/>
      <c r="WJH22" s="23"/>
      <c r="WJI22" s="23"/>
      <c r="WJJ22" s="23"/>
      <c r="WJK22" s="23"/>
      <c r="WJL22" s="23"/>
      <c r="WJM22" s="23"/>
      <c r="WJN22" s="23"/>
      <c r="WJO22" s="23"/>
      <c r="WJP22" s="23"/>
      <c r="WJQ22" s="23"/>
      <c r="WJR22" s="23"/>
      <c r="WJS22" s="23"/>
      <c r="WJT22" s="23"/>
      <c r="WJU22" s="23"/>
      <c r="WJV22" s="23"/>
      <c r="WJW22" s="23"/>
      <c r="WJX22" s="23"/>
      <c r="WJY22" s="23"/>
      <c r="WJZ22" s="23"/>
      <c r="WKA22" s="23"/>
      <c r="WKB22" s="23"/>
      <c r="WKC22" s="23"/>
      <c r="WKD22" s="23"/>
      <c r="WKE22" s="23"/>
      <c r="WKF22" s="23"/>
      <c r="WKG22" s="23"/>
      <c r="WKH22" s="23"/>
      <c r="WKI22" s="23"/>
      <c r="WKJ22" s="23"/>
      <c r="WKK22" s="23"/>
      <c r="WKL22" s="23"/>
      <c r="WKM22" s="23"/>
      <c r="WKN22" s="23"/>
      <c r="WKO22" s="23"/>
      <c r="WKP22" s="23"/>
      <c r="WKQ22" s="23"/>
      <c r="WKR22" s="23"/>
      <c r="WKS22" s="23"/>
      <c r="WKT22" s="23"/>
      <c r="WKU22" s="23"/>
      <c r="WKV22" s="23"/>
      <c r="WKW22" s="23"/>
      <c r="WKX22" s="23"/>
      <c r="WKY22" s="23"/>
      <c r="WKZ22" s="23"/>
      <c r="WLA22" s="23"/>
      <c r="WLB22" s="23"/>
      <c r="WLC22" s="23"/>
      <c r="WLD22" s="23"/>
      <c r="WLE22" s="23"/>
      <c r="WLF22" s="23"/>
      <c r="WLG22" s="23"/>
      <c r="WLH22" s="23"/>
      <c r="WLI22" s="23"/>
      <c r="WLJ22" s="23"/>
      <c r="WLK22" s="23"/>
      <c r="WLL22" s="23"/>
      <c r="WLM22" s="23"/>
      <c r="WLN22" s="23"/>
      <c r="WLO22" s="23"/>
      <c r="WLP22" s="23"/>
      <c r="WLQ22" s="23"/>
      <c r="WLR22" s="23"/>
      <c r="WLS22" s="23"/>
      <c r="WLT22" s="23"/>
      <c r="WLU22" s="23"/>
      <c r="WLV22" s="23"/>
      <c r="WLW22" s="23"/>
      <c r="WLX22" s="23"/>
      <c r="WLY22" s="23"/>
      <c r="WLZ22" s="23"/>
      <c r="WMA22" s="23"/>
      <c r="WMB22" s="23"/>
      <c r="WMC22" s="23"/>
      <c r="WMD22" s="23"/>
      <c r="WME22" s="23"/>
      <c r="WMF22" s="23"/>
      <c r="WMG22" s="23"/>
      <c r="WMH22" s="23"/>
      <c r="WMI22" s="23"/>
      <c r="WMJ22" s="23"/>
      <c r="WMK22" s="23"/>
      <c r="WML22" s="23"/>
      <c r="WMM22" s="23"/>
      <c r="WMN22" s="23"/>
      <c r="WMO22" s="23"/>
      <c r="WMP22" s="23"/>
      <c r="WMQ22" s="23"/>
      <c r="WMR22" s="23"/>
      <c r="WMS22" s="23"/>
      <c r="WMT22" s="23"/>
      <c r="WMU22" s="23"/>
      <c r="WMV22" s="23"/>
      <c r="WMW22" s="23"/>
      <c r="WMX22" s="23"/>
      <c r="WMY22" s="23"/>
      <c r="WMZ22" s="23"/>
      <c r="WNA22" s="23"/>
      <c r="WNB22" s="23"/>
      <c r="WNC22" s="23"/>
      <c r="WND22" s="23"/>
      <c r="WNE22" s="23"/>
      <c r="WNF22" s="23"/>
      <c r="WNG22" s="23"/>
      <c r="WNH22" s="23"/>
      <c r="WNI22" s="23"/>
      <c r="WNJ22" s="23"/>
      <c r="WNK22" s="23"/>
      <c r="WNL22" s="23"/>
      <c r="WNM22" s="23"/>
      <c r="WNN22" s="23"/>
      <c r="WNO22" s="23"/>
      <c r="WNP22" s="23"/>
      <c r="WNQ22" s="23"/>
      <c r="WNR22" s="23"/>
      <c r="WNS22" s="23"/>
      <c r="WNT22" s="23"/>
      <c r="WNU22" s="23"/>
      <c r="WNV22" s="23"/>
      <c r="WNW22" s="23"/>
      <c r="WNX22" s="23"/>
      <c r="WNY22" s="23"/>
      <c r="WNZ22" s="23"/>
      <c r="WOA22" s="23"/>
      <c r="WOB22" s="23"/>
      <c r="WOC22" s="23"/>
      <c r="WOD22" s="23"/>
      <c r="WOE22" s="23"/>
      <c r="WOF22" s="23"/>
      <c r="WOG22" s="23"/>
      <c r="WOH22" s="23"/>
      <c r="WOI22" s="23"/>
      <c r="WOJ22" s="23"/>
      <c r="WOK22" s="23"/>
      <c r="WOL22" s="23"/>
      <c r="WOM22" s="23"/>
      <c r="WON22" s="23"/>
      <c r="WOO22" s="23"/>
      <c r="WOP22" s="23"/>
      <c r="WOQ22" s="23"/>
      <c r="WOR22" s="23"/>
      <c r="WOS22" s="23"/>
      <c r="WOT22" s="23"/>
      <c r="WOU22" s="23"/>
      <c r="WOV22" s="23"/>
      <c r="WOW22" s="23"/>
      <c r="WOX22" s="23"/>
      <c r="WOY22" s="23"/>
      <c r="WOZ22" s="23"/>
      <c r="WPA22" s="23"/>
      <c r="WPB22" s="23"/>
      <c r="WPC22" s="23"/>
      <c r="WPD22" s="23"/>
      <c r="WPE22" s="23"/>
      <c r="WPF22" s="23"/>
      <c r="WPG22" s="23"/>
      <c r="WPH22" s="23"/>
      <c r="WPI22" s="23"/>
      <c r="WPJ22" s="23"/>
      <c r="WPK22" s="23"/>
      <c r="WPL22" s="23"/>
      <c r="WPM22" s="23"/>
      <c r="WPN22" s="23"/>
      <c r="WPO22" s="23"/>
      <c r="WPP22" s="23"/>
      <c r="WPQ22" s="23"/>
      <c r="WPR22" s="23"/>
      <c r="WPS22" s="23"/>
      <c r="WPT22" s="23"/>
      <c r="WPU22" s="23"/>
      <c r="WPV22" s="23"/>
      <c r="WPW22" s="23"/>
      <c r="WPX22" s="23"/>
      <c r="WPY22" s="23"/>
      <c r="WPZ22" s="23"/>
      <c r="WQA22" s="23"/>
      <c r="WQB22" s="23"/>
      <c r="WQC22" s="23"/>
      <c r="WQD22" s="23"/>
      <c r="WQE22" s="23"/>
      <c r="WQF22" s="23"/>
      <c r="WQG22" s="23"/>
      <c r="WQH22" s="23"/>
      <c r="WQI22" s="23"/>
      <c r="WQJ22" s="23"/>
      <c r="WQK22" s="23"/>
      <c r="WQL22" s="23"/>
      <c r="WQM22" s="23"/>
      <c r="WQN22" s="23"/>
      <c r="WQO22" s="23"/>
      <c r="WQP22" s="23"/>
      <c r="WQQ22" s="23"/>
      <c r="WQR22" s="23"/>
      <c r="WQS22" s="23"/>
      <c r="WQT22" s="23"/>
      <c r="WQU22" s="23"/>
      <c r="WQV22" s="23"/>
      <c r="WQW22" s="23"/>
      <c r="WQX22" s="23"/>
      <c r="WQY22" s="23"/>
      <c r="WQZ22" s="23"/>
      <c r="WRA22" s="23"/>
      <c r="WRB22" s="23"/>
      <c r="WRC22" s="23"/>
      <c r="WRD22" s="23"/>
      <c r="WRE22" s="23"/>
      <c r="WRF22" s="23"/>
      <c r="WRG22" s="23"/>
      <c r="WRH22" s="23"/>
      <c r="WRI22" s="23"/>
      <c r="WRJ22" s="23"/>
      <c r="WRK22" s="23"/>
      <c r="WRL22" s="23"/>
      <c r="WRM22" s="23"/>
      <c r="WRN22" s="23"/>
      <c r="WRO22" s="23"/>
      <c r="WRP22" s="23"/>
      <c r="WRQ22" s="23"/>
      <c r="WRR22" s="23"/>
      <c r="WRS22" s="23"/>
      <c r="WRT22" s="23"/>
      <c r="WRU22" s="23"/>
      <c r="WRV22" s="23"/>
      <c r="WRW22" s="23"/>
      <c r="WRX22" s="23"/>
      <c r="WRY22" s="23"/>
      <c r="WRZ22" s="23"/>
      <c r="WSA22" s="23"/>
      <c r="WSB22" s="23"/>
      <c r="WSC22" s="23"/>
      <c r="WSD22" s="23"/>
      <c r="WSE22" s="23"/>
      <c r="WSF22" s="23"/>
      <c r="WSG22" s="23"/>
      <c r="WSH22" s="23"/>
      <c r="WSI22" s="23"/>
      <c r="WSJ22" s="23"/>
      <c r="WSK22" s="23"/>
      <c r="WSL22" s="23"/>
      <c r="WSM22" s="23"/>
      <c r="WSN22" s="23"/>
      <c r="WSO22" s="23"/>
      <c r="WSP22" s="23"/>
      <c r="WSQ22" s="23"/>
      <c r="WSR22" s="23"/>
      <c r="WSS22" s="23"/>
      <c r="WST22" s="23"/>
      <c r="WSU22" s="23"/>
      <c r="WSV22" s="23"/>
      <c r="WSW22" s="23"/>
      <c r="WSX22" s="23"/>
      <c r="WSY22" s="23"/>
      <c r="WSZ22" s="23"/>
      <c r="WTA22" s="23"/>
      <c r="WTB22" s="23"/>
      <c r="WTC22" s="23"/>
      <c r="WTD22" s="23"/>
      <c r="WTE22" s="23"/>
      <c r="WTF22" s="23"/>
      <c r="WTG22" s="23"/>
      <c r="WTH22" s="23"/>
      <c r="WTI22" s="23"/>
      <c r="WTJ22" s="23"/>
      <c r="WTK22" s="23"/>
      <c r="WTL22" s="23"/>
      <c r="WTM22" s="23"/>
      <c r="WTN22" s="23"/>
      <c r="WTO22" s="23"/>
      <c r="WTP22" s="23"/>
      <c r="WTQ22" s="23"/>
      <c r="WTR22" s="23"/>
      <c r="WTS22" s="23"/>
      <c r="WTT22" s="23"/>
      <c r="WTU22" s="23"/>
      <c r="WTV22" s="23"/>
      <c r="WTW22" s="23"/>
      <c r="WTX22" s="23"/>
      <c r="WTY22" s="23"/>
      <c r="WTZ22" s="23"/>
      <c r="WUA22" s="23"/>
      <c r="WUB22" s="23"/>
      <c r="WUC22" s="23"/>
      <c r="WUD22" s="23"/>
      <c r="WUE22" s="23"/>
      <c r="WUF22" s="23"/>
      <c r="WUG22" s="23"/>
      <c r="WUH22" s="23"/>
      <c r="WUI22" s="23"/>
      <c r="WUJ22" s="23"/>
      <c r="WUK22" s="23"/>
      <c r="WUL22" s="23"/>
      <c r="WUM22" s="23"/>
      <c r="WUN22" s="23"/>
      <c r="WUO22" s="23"/>
      <c r="WUP22" s="23"/>
      <c r="WUQ22" s="23"/>
      <c r="WUR22" s="23"/>
      <c r="WUS22" s="23"/>
      <c r="WUT22" s="23"/>
      <c r="WUU22" s="23"/>
      <c r="WUV22" s="23"/>
      <c r="WUW22" s="23"/>
      <c r="WUX22" s="23"/>
      <c r="WUY22" s="23"/>
      <c r="WUZ22" s="23"/>
      <c r="WVA22" s="23"/>
      <c r="WVB22" s="23"/>
      <c r="WVC22" s="23"/>
      <c r="WVD22" s="23"/>
      <c r="WVE22" s="23"/>
      <c r="WVF22" s="23"/>
      <c r="WVG22" s="23"/>
      <c r="WVH22" s="23"/>
      <c r="WVI22" s="23"/>
      <c r="WVJ22" s="23"/>
      <c r="WVK22" s="23"/>
      <c r="WVL22" s="23"/>
      <c r="WVM22" s="23"/>
      <c r="WVN22" s="23"/>
      <c r="WVO22" s="23"/>
      <c r="WVP22" s="23"/>
      <c r="WVQ22" s="23"/>
      <c r="WVR22" s="23"/>
      <c r="WVS22" s="23"/>
      <c r="WVT22" s="23"/>
      <c r="WVU22" s="23"/>
      <c r="WVV22" s="23"/>
      <c r="WVW22" s="23"/>
      <c r="WVX22" s="23"/>
      <c r="WVY22" s="23"/>
      <c r="WVZ22" s="23"/>
      <c r="WWA22" s="23"/>
      <c r="WWB22" s="23"/>
      <c r="WWC22" s="23"/>
      <c r="WWD22" s="23"/>
      <c r="WWE22" s="23"/>
      <c r="WWF22" s="23"/>
      <c r="WWG22" s="23"/>
      <c r="WWH22" s="23"/>
      <c r="WWI22" s="23"/>
      <c r="WWJ22" s="23"/>
      <c r="WWK22" s="23"/>
      <c r="WWL22" s="23"/>
      <c r="WWM22" s="23"/>
      <c r="WWN22" s="23"/>
      <c r="WWO22" s="23"/>
      <c r="WWP22" s="23"/>
      <c r="WWQ22" s="23"/>
      <c r="WWR22" s="23"/>
      <c r="WWS22" s="23"/>
      <c r="WWT22" s="23"/>
      <c r="WWU22" s="23"/>
      <c r="WWV22" s="23"/>
      <c r="WWW22" s="23"/>
      <c r="WWX22" s="23"/>
      <c r="WWY22" s="23"/>
      <c r="WWZ22" s="23"/>
      <c r="WXA22" s="23"/>
      <c r="WXB22" s="23"/>
      <c r="WXC22" s="23"/>
      <c r="WXD22" s="23"/>
      <c r="WXE22" s="23"/>
      <c r="WXF22" s="23"/>
      <c r="WXG22" s="23"/>
      <c r="WXH22" s="23"/>
      <c r="WXI22" s="23"/>
      <c r="WXJ22" s="23"/>
      <c r="WXK22" s="23"/>
      <c r="WXL22" s="23"/>
      <c r="WXM22" s="23"/>
      <c r="WXN22" s="23"/>
      <c r="WXO22" s="23"/>
      <c r="WXP22" s="23"/>
      <c r="WXQ22" s="23"/>
      <c r="WXR22" s="23"/>
      <c r="WXS22" s="23"/>
      <c r="WXT22" s="23"/>
      <c r="WXU22" s="23"/>
      <c r="WXV22" s="23"/>
      <c r="WXW22" s="23"/>
      <c r="WXX22" s="23"/>
      <c r="WXY22" s="23"/>
      <c r="WXZ22" s="23"/>
      <c r="WYA22" s="23"/>
      <c r="WYB22" s="23"/>
      <c r="WYC22" s="23"/>
      <c r="WYD22" s="23"/>
      <c r="WYE22" s="23"/>
      <c r="WYF22" s="23"/>
      <c r="WYG22" s="23"/>
      <c r="WYH22" s="23"/>
      <c r="WYI22" s="23"/>
      <c r="WYJ22" s="23"/>
      <c r="WYK22" s="23"/>
      <c r="WYL22" s="23"/>
      <c r="WYM22" s="23"/>
      <c r="WYN22" s="23"/>
      <c r="WYO22" s="23"/>
      <c r="WYP22" s="23"/>
      <c r="WYQ22" s="23"/>
      <c r="WYR22" s="23"/>
      <c r="WYS22" s="23"/>
      <c r="WYT22" s="23"/>
      <c r="WYU22" s="23"/>
      <c r="WYV22" s="23"/>
      <c r="WYW22" s="23"/>
      <c r="WYX22" s="23"/>
      <c r="WYY22" s="23"/>
      <c r="WYZ22" s="23"/>
      <c r="WZA22" s="23"/>
      <c r="WZB22" s="23"/>
      <c r="WZC22" s="23"/>
      <c r="WZD22" s="23"/>
      <c r="WZE22" s="23"/>
      <c r="WZF22" s="23"/>
      <c r="WZG22" s="23"/>
      <c r="WZH22" s="23"/>
      <c r="WZI22" s="23"/>
      <c r="WZJ22" s="23"/>
      <c r="WZK22" s="23"/>
      <c r="WZL22" s="23"/>
      <c r="WZM22" s="23"/>
      <c r="WZN22" s="23"/>
      <c r="WZO22" s="23"/>
      <c r="WZP22" s="23"/>
      <c r="WZQ22" s="23"/>
      <c r="WZR22" s="23"/>
      <c r="WZS22" s="23"/>
      <c r="WZT22" s="23"/>
      <c r="WZU22" s="23"/>
      <c r="WZV22" s="23"/>
      <c r="WZW22" s="23"/>
      <c r="WZX22" s="23"/>
      <c r="WZY22" s="23"/>
      <c r="WZZ22" s="23"/>
      <c r="XAA22" s="23"/>
      <c r="XAB22" s="23"/>
      <c r="XAC22" s="23"/>
      <c r="XAD22" s="23"/>
      <c r="XAE22" s="23"/>
      <c r="XAF22" s="23"/>
      <c r="XAG22" s="23"/>
      <c r="XAH22" s="23"/>
      <c r="XAI22" s="23"/>
      <c r="XAJ22" s="23"/>
      <c r="XAK22" s="23"/>
      <c r="XAL22" s="23"/>
      <c r="XAM22" s="23"/>
      <c r="XAN22" s="23"/>
      <c r="XAO22" s="23"/>
      <c r="XAP22" s="23"/>
      <c r="XAQ22" s="23"/>
      <c r="XAR22" s="23"/>
      <c r="XAS22" s="23"/>
      <c r="XAT22" s="23"/>
      <c r="XAU22" s="23"/>
      <c r="XAV22" s="23"/>
      <c r="XAW22" s="23"/>
      <c r="XAX22" s="23"/>
      <c r="XAY22" s="23"/>
      <c r="XAZ22" s="23"/>
      <c r="XBA22" s="23"/>
      <c r="XBB22" s="23"/>
      <c r="XBC22" s="23"/>
      <c r="XBD22" s="23"/>
      <c r="XBE22" s="23"/>
      <c r="XBF22" s="23"/>
      <c r="XBG22" s="23"/>
      <c r="XBH22" s="23"/>
      <c r="XBI22" s="23"/>
      <c r="XBJ22" s="23"/>
      <c r="XBK22" s="23"/>
      <c r="XBL22" s="23"/>
      <c r="XBM22" s="23"/>
      <c r="XBN22" s="23"/>
      <c r="XBO22" s="23"/>
      <c r="XBP22" s="23"/>
      <c r="XBQ22" s="23"/>
      <c r="XBR22" s="23"/>
      <c r="XBS22" s="23"/>
      <c r="XBT22" s="23"/>
      <c r="XBU22" s="23"/>
      <c r="XBV22" s="23"/>
      <c r="XBW22" s="23"/>
      <c r="XBX22" s="23"/>
      <c r="XBY22" s="23"/>
      <c r="XBZ22" s="23"/>
      <c r="XCA22" s="23"/>
      <c r="XCB22" s="23"/>
      <c r="XCC22" s="23"/>
      <c r="XCD22" s="23"/>
      <c r="XCE22" s="23"/>
      <c r="XCF22" s="23"/>
      <c r="XCG22" s="23"/>
      <c r="XCH22" s="23"/>
      <c r="XCI22" s="23"/>
      <c r="XCJ22" s="23"/>
      <c r="XCK22" s="23"/>
      <c r="XCL22" s="23"/>
      <c r="XCM22" s="23"/>
      <c r="XCN22" s="23"/>
      <c r="XCO22" s="23"/>
      <c r="XCP22" s="23"/>
      <c r="XCQ22" s="23"/>
      <c r="XCR22" s="23"/>
      <c r="XCS22" s="23"/>
      <c r="XCT22" s="23"/>
      <c r="XCU22" s="23"/>
      <c r="XCV22" s="23"/>
      <c r="XCW22" s="23"/>
      <c r="XCX22" s="23"/>
      <c r="XCY22" s="23"/>
      <c r="XCZ22" s="23"/>
      <c r="XDA22" s="23"/>
      <c r="XDB22" s="23"/>
      <c r="XDC22" s="23"/>
      <c r="XDD22" s="23"/>
      <c r="XDE22" s="23"/>
      <c r="XDF22" s="23"/>
      <c r="XDG22" s="23"/>
      <c r="XDH22" s="23"/>
      <c r="XDI22" s="23"/>
      <c r="XDJ22" s="23"/>
      <c r="XDK22" s="23"/>
      <c r="XDL22" s="23"/>
      <c r="XDM22" s="23"/>
      <c r="XDN22" s="23"/>
      <c r="XDO22" s="23"/>
      <c r="XDP22" s="23"/>
      <c r="XDQ22" s="23"/>
      <c r="XDR22" s="23"/>
      <c r="XDS22" s="23"/>
      <c r="XDT22" s="23"/>
      <c r="XDU22" s="23"/>
      <c r="XDV22" s="23"/>
      <c r="XDW22" s="23"/>
      <c r="XDX22" s="23"/>
      <c r="XDY22" s="23"/>
      <c r="XDZ22" s="23"/>
      <c r="XEA22" s="23"/>
      <c r="XEB22" s="23"/>
      <c r="XEC22" s="23"/>
      <c r="XED22" s="23"/>
      <c r="XEE22" s="23"/>
      <c r="XEF22" s="23"/>
      <c r="XEG22" s="23"/>
      <c r="XEH22" s="23"/>
      <c r="XEI22" s="23"/>
      <c r="XEJ22" s="23"/>
      <c r="XEK22" s="23"/>
      <c r="XEL22" s="23"/>
      <c r="XEM22" s="23"/>
      <c r="XEN22" s="23"/>
      <c r="XEO22" s="23"/>
      <c r="XEP22" s="23"/>
      <c r="XEQ22" s="23"/>
      <c r="XER22" s="23"/>
      <c r="XES22" s="23"/>
      <c r="XET22" s="23"/>
      <c r="XEU22" s="23"/>
      <c r="XEV22" s="23"/>
      <c r="XEW22" s="23"/>
      <c r="XEX22" s="23"/>
      <c r="XEY22" s="23"/>
      <c r="XEZ22" s="23"/>
      <c r="XFA22" s="23"/>
      <c r="XFB22" s="23"/>
      <c r="XFC22" s="23"/>
      <c r="XFD22" s="23"/>
    </row>
    <row r="23" spans="2:16384" s="11" customFormat="1" ht="35.25" customHeight="1" thickBot="1" x14ac:dyDescent="0.3">
      <c r="B23" s="311" t="s">
        <v>413</v>
      </c>
      <c r="C23" s="311"/>
      <c r="D23" s="311"/>
      <c r="E23" s="311"/>
      <c r="F23" s="311"/>
      <c r="G23" s="311"/>
      <c r="H23" s="23"/>
      <c r="I23" s="23"/>
      <c r="J23" s="130" t="s">
        <v>74</v>
      </c>
      <c r="K23" s="130"/>
      <c r="L23" s="130"/>
      <c r="M23" s="130"/>
      <c r="N23" s="130"/>
      <c r="O23" s="130"/>
      <c r="P23" s="130"/>
      <c r="Q23" s="130"/>
      <c r="R23" s="130"/>
      <c r="S23" s="131"/>
      <c r="T23" s="131"/>
      <c r="U23" s="131"/>
      <c r="V23" s="131"/>
      <c r="W23" s="131"/>
      <c r="X23" s="131"/>
      <c r="Y23" s="131"/>
      <c r="Z23" s="131"/>
      <c r="AA23" s="131"/>
      <c r="AB23" s="131"/>
      <c r="AC23" s="131"/>
      <c r="AD23" s="131"/>
      <c r="AE23" s="131"/>
      <c r="AF23" s="131"/>
      <c r="AG23" s="131"/>
      <c r="AH23" s="131"/>
      <c r="AI23" s="131"/>
      <c r="AJ23" s="131"/>
      <c r="AK23" s="131"/>
      <c r="AL23" s="131"/>
      <c r="AM23" s="131"/>
      <c r="AN23" s="131"/>
      <c r="AO23" s="131"/>
      <c r="AP23" s="131"/>
      <c r="AQ23" s="131"/>
      <c r="AR23" s="131"/>
      <c r="AS23" s="131"/>
      <c r="AT23" s="131"/>
      <c r="AU23" s="131"/>
      <c r="AV23" s="131"/>
      <c r="AW23" s="131"/>
      <c r="AX23" s="131"/>
      <c r="AY23" s="131"/>
      <c r="AZ23" s="131"/>
      <c r="BA23" s="131"/>
      <c r="BB23" s="131"/>
      <c r="BC23" s="131"/>
      <c r="BD23" s="131"/>
      <c r="BE23" s="131"/>
      <c r="BF23" s="131"/>
      <c r="BG23" s="131"/>
      <c r="BH23" s="131"/>
      <c r="BI23" s="131"/>
      <c r="BJ23" s="131"/>
      <c r="BK23" s="131"/>
      <c r="BL23" s="131"/>
      <c r="BM23" s="131"/>
      <c r="BN23" s="131"/>
      <c r="BO23" s="131"/>
      <c r="BP23" s="131"/>
      <c r="BQ23" s="131"/>
      <c r="BR23" s="131"/>
      <c r="BS23" s="131"/>
      <c r="BT23" s="131"/>
      <c r="BU23" s="131"/>
      <c r="BV23" s="131"/>
      <c r="BW23" s="131"/>
      <c r="BX23" s="131"/>
      <c r="BY23" s="131"/>
      <c r="BZ23" s="131"/>
      <c r="CA23" s="131"/>
      <c r="CB23" s="131"/>
      <c r="CC23" s="131"/>
      <c r="CD23" s="131"/>
      <c r="CE23" s="131"/>
      <c r="CF23" s="131"/>
      <c r="CG23" s="131"/>
      <c r="CH23" s="131"/>
      <c r="CI23" s="131"/>
      <c r="CJ23" s="131"/>
      <c r="CK23" s="131"/>
      <c r="CL23" s="131"/>
      <c r="CM23" s="131"/>
      <c r="CN23" s="131"/>
      <c r="CO23" s="131"/>
      <c r="CP23" s="131"/>
      <c r="CQ23" s="131"/>
      <c r="CR23" s="131"/>
      <c r="CS23" s="131"/>
      <c r="CT23" s="131"/>
      <c r="CU23" s="131"/>
      <c r="CV23" s="131"/>
      <c r="CW23" s="131"/>
      <c r="CX23" s="131"/>
      <c r="CY23" s="131"/>
      <c r="CZ23" s="131"/>
      <c r="DA23" s="131"/>
      <c r="DB23" s="131"/>
      <c r="DC23" s="131"/>
      <c r="DD23" s="131"/>
      <c r="DE23" s="131"/>
      <c r="DF23" s="131"/>
      <c r="DG23" s="131"/>
      <c r="DH23" s="131"/>
      <c r="DI23" s="131"/>
      <c r="DJ23" s="131"/>
      <c r="DK23" s="131"/>
      <c r="DL23" s="131"/>
      <c r="DM23" s="131"/>
      <c r="DN23" s="131"/>
      <c r="DO23" s="131"/>
      <c r="DP23" s="131"/>
      <c r="DQ23" s="131"/>
      <c r="DR23" s="131"/>
      <c r="DS23" s="131"/>
      <c r="DT23" s="131"/>
      <c r="DU23" s="131"/>
      <c r="DV23" s="131"/>
      <c r="DW23" s="131"/>
      <c r="DX23" s="131"/>
      <c r="DY23" s="131"/>
      <c r="DZ23" s="131"/>
      <c r="EA23" s="131"/>
      <c r="EB23" s="131"/>
      <c r="EC23" s="131"/>
      <c r="ED23" s="131"/>
      <c r="EE23" s="131"/>
      <c r="EF23" s="131"/>
      <c r="EG23" s="131"/>
      <c r="EH23" s="131"/>
      <c r="EI23" s="131"/>
      <c r="EJ23" s="131"/>
      <c r="EK23" s="131"/>
      <c r="EL23" s="131"/>
      <c r="EM23" s="131"/>
      <c r="EN23" s="131"/>
      <c r="EO23" s="131"/>
      <c r="EP23" s="131"/>
      <c r="EQ23" s="131"/>
      <c r="ER23" s="131"/>
      <c r="ES23" s="131"/>
      <c r="ET23" s="131"/>
      <c r="EU23" s="131"/>
      <c r="EV23" s="131"/>
      <c r="EW23" s="131"/>
      <c r="EX23" s="131"/>
      <c r="EY23" s="131"/>
      <c r="EZ23" s="131"/>
      <c r="FA23" s="131"/>
      <c r="FB23" s="131"/>
      <c r="FC23" s="131"/>
      <c r="FD23" s="131"/>
      <c r="FE23" s="131"/>
      <c r="FF23" s="131"/>
      <c r="FG23" s="131"/>
      <c r="FH23" s="131"/>
      <c r="FI23" s="131"/>
      <c r="FJ23" s="131"/>
      <c r="FK23" s="131"/>
      <c r="FL23" s="131"/>
      <c r="FM23" s="131"/>
      <c r="FN23" s="131"/>
      <c r="FO23" s="131"/>
      <c r="FP23" s="131"/>
      <c r="FQ23" s="131"/>
      <c r="FR23" s="131"/>
      <c r="FS23" s="131"/>
      <c r="FT23" s="131"/>
      <c r="FU23" s="131"/>
      <c r="FV23" s="131"/>
      <c r="FW23" s="131"/>
      <c r="FX23" s="131"/>
      <c r="FY23" s="131"/>
      <c r="FZ23" s="131"/>
      <c r="GA23" s="131"/>
      <c r="GB23" s="131"/>
      <c r="GC23" s="131"/>
      <c r="GD23" s="131"/>
      <c r="GE23" s="131"/>
      <c r="GF23" s="131"/>
      <c r="GG23" s="131"/>
      <c r="GH23" s="131"/>
      <c r="GI23" s="131"/>
      <c r="GJ23" s="131"/>
      <c r="GK23" s="131"/>
      <c r="GL23" s="131"/>
      <c r="GM23" s="131"/>
      <c r="GN23" s="131"/>
      <c r="GO23" s="131"/>
      <c r="GP23" s="131"/>
      <c r="GQ23" s="131"/>
      <c r="GR23" s="131"/>
      <c r="GS23" s="131"/>
      <c r="GT23" s="131"/>
      <c r="GU23" s="131"/>
      <c r="GV23" s="131"/>
      <c r="GW23" s="131"/>
      <c r="GX23" s="131"/>
      <c r="GY23" s="131"/>
      <c r="GZ23" s="131"/>
      <c r="HA23" s="131"/>
      <c r="HB23" s="131"/>
      <c r="HC23" s="131"/>
      <c r="HD23" s="131"/>
      <c r="HE23" s="131"/>
      <c r="HF23" s="131"/>
      <c r="HG23" s="131"/>
      <c r="HH23" s="131"/>
      <c r="HI23" s="131"/>
      <c r="HJ23" s="131"/>
      <c r="HK23" s="131"/>
      <c r="HL23" s="131"/>
      <c r="HM23" s="131"/>
      <c r="HN23" s="131"/>
      <c r="HO23" s="131"/>
      <c r="HP23" s="131"/>
      <c r="HQ23" s="131"/>
      <c r="HR23" s="131"/>
      <c r="HS23" s="131"/>
      <c r="HT23" s="131"/>
      <c r="HU23" s="131"/>
      <c r="HV23" s="131"/>
      <c r="HW23" s="131"/>
      <c r="HX23" s="131"/>
      <c r="HY23" s="131"/>
      <c r="HZ23" s="131"/>
      <c r="IA23" s="131"/>
      <c r="IB23" s="131"/>
      <c r="IC23" s="131"/>
      <c r="ID23" s="131"/>
      <c r="IE23" s="131"/>
      <c r="IF23" s="131"/>
      <c r="IG23" s="131"/>
      <c r="IH23" s="131"/>
      <c r="II23" s="131"/>
      <c r="IJ23" s="131"/>
      <c r="IK23" s="131"/>
      <c r="IL23" s="131"/>
      <c r="IM23" s="131"/>
      <c r="IN23" s="131"/>
      <c r="IO23" s="131"/>
      <c r="IP23" s="131"/>
      <c r="IQ23" s="131"/>
      <c r="IR23" s="131"/>
      <c r="IS23" s="131"/>
      <c r="IT23" s="131"/>
      <c r="IU23" s="131"/>
      <c r="IV23" s="131"/>
      <c r="IW23" s="131"/>
      <c r="IX23" s="131"/>
      <c r="IY23" s="131"/>
      <c r="IZ23" s="131"/>
      <c r="JA23" s="131"/>
      <c r="JB23" s="131"/>
      <c r="JC23" s="131"/>
      <c r="JD23" s="131"/>
      <c r="JE23" s="131"/>
      <c r="JF23" s="131"/>
      <c r="JG23" s="131"/>
      <c r="JH23" s="131"/>
      <c r="JI23" s="131"/>
      <c r="JJ23" s="131"/>
      <c r="JK23" s="131"/>
      <c r="JL23" s="131"/>
      <c r="JM23" s="131"/>
      <c r="JN23" s="131"/>
      <c r="JO23" s="131"/>
      <c r="JP23" s="131"/>
      <c r="JQ23" s="131"/>
      <c r="JR23" s="131"/>
      <c r="JS23" s="131"/>
      <c r="JT23" s="131"/>
      <c r="JU23" s="131"/>
      <c r="JV23" s="131"/>
      <c r="JW23" s="131"/>
      <c r="JX23" s="131"/>
      <c r="JY23" s="131"/>
      <c r="JZ23" s="131"/>
      <c r="KA23" s="131"/>
      <c r="KB23" s="131"/>
      <c r="KC23" s="131"/>
      <c r="KD23" s="131"/>
      <c r="KE23" s="131"/>
      <c r="KF23" s="131"/>
      <c r="KG23" s="131"/>
      <c r="KH23" s="131"/>
      <c r="KI23" s="131"/>
      <c r="KJ23" s="131"/>
      <c r="KK23" s="131"/>
      <c r="KL23" s="131"/>
      <c r="KM23" s="131"/>
      <c r="KN23" s="131"/>
      <c r="KO23" s="131"/>
      <c r="KP23" s="131"/>
      <c r="KQ23" s="131"/>
      <c r="KR23" s="131"/>
      <c r="KS23" s="131"/>
      <c r="KT23" s="131"/>
      <c r="KU23" s="131"/>
      <c r="KV23" s="131"/>
      <c r="KW23" s="131"/>
      <c r="KX23" s="131"/>
      <c r="KY23" s="131"/>
      <c r="KZ23" s="131"/>
      <c r="LA23" s="131"/>
      <c r="LB23" s="131"/>
      <c r="LC23" s="131"/>
      <c r="LD23" s="131"/>
      <c r="LE23" s="131"/>
      <c r="LF23" s="131"/>
      <c r="LG23" s="131"/>
      <c r="LH23" s="131"/>
      <c r="LI23" s="131"/>
      <c r="LJ23" s="131"/>
      <c r="LK23" s="131"/>
      <c r="LL23" s="131"/>
      <c r="LM23" s="131"/>
      <c r="LN23" s="131"/>
      <c r="LO23" s="131"/>
      <c r="LP23" s="131"/>
      <c r="LQ23" s="131"/>
      <c r="LR23" s="131"/>
      <c r="LS23" s="131"/>
      <c r="LT23" s="131"/>
      <c r="LU23" s="131"/>
      <c r="LV23" s="131"/>
      <c r="LW23" s="131"/>
      <c r="LX23" s="131"/>
      <c r="LY23" s="131"/>
      <c r="LZ23" s="131"/>
      <c r="MA23" s="131"/>
      <c r="MB23" s="131"/>
      <c r="MC23" s="131"/>
      <c r="MD23" s="131"/>
      <c r="ME23" s="131"/>
      <c r="MF23" s="131"/>
      <c r="MG23" s="131"/>
      <c r="MH23" s="131"/>
      <c r="MI23" s="131"/>
      <c r="MJ23" s="131"/>
      <c r="MK23" s="131"/>
      <c r="ML23" s="131"/>
      <c r="MM23" s="131"/>
      <c r="MN23" s="131"/>
      <c r="MO23" s="131"/>
      <c r="MP23" s="131"/>
      <c r="MQ23" s="131"/>
      <c r="MR23" s="131"/>
      <c r="MS23" s="131"/>
      <c r="MT23" s="131"/>
      <c r="MU23" s="131"/>
      <c r="MV23" s="131"/>
      <c r="MW23" s="131"/>
      <c r="MX23" s="131"/>
      <c r="MY23" s="131"/>
      <c r="MZ23" s="131"/>
      <c r="NA23" s="131"/>
      <c r="NB23" s="131"/>
      <c r="NC23" s="131"/>
      <c r="ND23" s="131"/>
      <c r="NE23" s="131"/>
      <c r="NF23" s="131"/>
      <c r="NG23" s="131"/>
      <c r="NH23" s="131"/>
      <c r="NI23" s="131"/>
      <c r="NJ23" s="131"/>
      <c r="NK23" s="131"/>
      <c r="NL23" s="131"/>
      <c r="NM23" s="131"/>
      <c r="NN23" s="131"/>
      <c r="NO23" s="131"/>
      <c r="NP23" s="131"/>
      <c r="NQ23" s="131"/>
      <c r="NR23" s="131"/>
      <c r="NS23" s="131"/>
      <c r="NT23" s="131"/>
      <c r="NU23" s="131"/>
      <c r="NV23" s="131"/>
      <c r="NW23" s="131"/>
      <c r="NX23" s="131"/>
      <c r="NY23" s="131"/>
      <c r="NZ23" s="131"/>
      <c r="OA23" s="131"/>
      <c r="OB23" s="131"/>
      <c r="OC23" s="131"/>
      <c r="OD23" s="131"/>
      <c r="OE23" s="131"/>
      <c r="OF23" s="131"/>
      <c r="OG23" s="131"/>
      <c r="OH23" s="131"/>
      <c r="OI23" s="131"/>
      <c r="OJ23" s="131"/>
      <c r="OK23" s="131"/>
      <c r="OL23" s="131"/>
      <c r="OM23" s="131"/>
      <c r="ON23" s="131"/>
      <c r="OO23" s="131"/>
      <c r="OP23" s="131"/>
      <c r="OQ23" s="131"/>
      <c r="OR23" s="131"/>
      <c r="OS23" s="131"/>
      <c r="OT23" s="131"/>
      <c r="OU23" s="131"/>
      <c r="OV23" s="131"/>
      <c r="OW23" s="131"/>
      <c r="OX23" s="131"/>
      <c r="OY23" s="131"/>
      <c r="OZ23" s="131"/>
      <c r="PA23" s="131"/>
      <c r="PB23" s="131"/>
      <c r="PC23" s="131"/>
      <c r="PD23" s="131"/>
      <c r="PE23" s="131"/>
      <c r="PF23" s="131"/>
      <c r="PG23" s="131"/>
      <c r="PH23" s="131"/>
      <c r="PI23" s="131"/>
      <c r="PJ23" s="131"/>
      <c r="PK23" s="131"/>
      <c r="PL23" s="131"/>
      <c r="PM23" s="131"/>
      <c r="PN23" s="131"/>
      <c r="PO23" s="131"/>
      <c r="PP23" s="131"/>
      <c r="PQ23" s="131"/>
      <c r="PR23" s="131"/>
      <c r="PS23" s="131"/>
      <c r="PT23" s="131"/>
      <c r="PU23" s="131"/>
      <c r="PV23" s="131"/>
      <c r="PW23" s="131"/>
      <c r="PX23" s="131"/>
      <c r="PY23" s="131"/>
      <c r="PZ23" s="131"/>
      <c r="QA23" s="131"/>
      <c r="QB23" s="131"/>
      <c r="QC23" s="131"/>
      <c r="QD23" s="131"/>
      <c r="QE23" s="131"/>
      <c r="QF23" s="131"/>
      <c r="QG23" s="131"/>
      <c r="QH23" s="131"/>
      <c r="QI23" s="131"/>
      <c r="QJ23" s="131"/>
      <c r="QK23" s="131"/>
      <c r="QL23" s="131"/>
      <c r="QM23" s="131"/>
      <c r="QN23" s="131"/>
      <c r="QO23" s="131"/>
      <c r="QP23" s="131"/>
      <c r="QQ23" s="131"/>
      <c r="QR23" s="131"/>
      <c r="QS23" s="131"/>
      <c r="QT23" s="131"/>
      <c r="QU23" s="131"/>
      <c r="QV23" s="131"/>
      <c r="QW23" s="131"/>
      <c r="QX23" s="131"/>
      <c r="QY23" s="131"/>
      <c r="QZ23" s="131"/>
      <c r="RA23" s="131"/>
      <c r="RB23" s="131"/>
      <c r="RC23" s="131"/>
      <c r="RD23" s="131"/>
      <c r="RE23" s="131"/>
      <c r="RF23" s="131"/>
      <c r="RG23" s="131"/>
      <c r="RH23" s="131"/>
      <c r="RI23" s="131"/>
      <c r="RJ23" s="131"/>
      <c r="RK23" s="131"/>
      <c r="RL23" s="131"/>
      <c r="RM23" s="131"/>
      <c r="RN23" s="131"/>
      <c r="RO23" s="131"/>
      <c r="RP23" s="131"/>
      <c r="RQ23" s="131"/>
      <c r="RR23" s="131"/>
      <c r="RS23" s="131"/>
      <c r="RT23" s="131"/>
      <c r="RU23" s="131"/>
      <c r="RV23" s="131"/>
      <c r="RW23" s="131"/>
      <c r="RX23" s="131"/>
      <c r="RY23" s="131"/>
      <c r="RZ23" s="131"/>
      <c r="SA23" s="131"/>
      <c r="SB23" s="131"/>
      <c r="SC23" s="131"/>
      <c r="SD23" s="131"/>
      <c r="SE23" s="131"/>
      <c r="SF23" s="131"/>
      <c r="SG23" s="131"/>
      <c r="SH23" s="131"/>
      <c r="SI23" s="131"/>
      <c r="SJ23" s="131"/>
      <c r="SK23" s="131"/>
      <c r="SL23" s="131"/>
      <c r="SM23" s="131"/>
      <c r="SN23" s="131"/>
      <c r="SO23" s="131"/>
      <c r="SP23" s="131"/>
      <c r="SQ23" s="131"/>
      <c r="SR23" s="131"/>
      <c r="SS23" s="131"/>
      <c r="ST23" s="131"/>
      <c r="SU23" s="131"/>
      <c r="SV23" s="131"/>
      <c r="SW23" s="131"/>
      <c r="SX23" s="131"/>
      <c r="SY23" s="131"/>
      <c r="SZ23" s="131"/>
      <c r="TA23" s="131"/>
      <c r="TB23" s="131"/>
      <c r="TC23" s="131"/>
      <c r="TD23" s="131"/>
      <c r="TE23" s="131"/>
      <c r="TF23" s="131"/>
      <c r="TG23" s="131"/>
      <c r="TH23" s="131"/>
      <c r="TI23" s="131"/>
      <c r="TJ23" s="131"/>
      <c r="TK23" s="131"/>
      <c r="TL23" s="131"/>
      <c r="TM23" s="131"/>
      <c r="TN23" s="131"/>
      <c r="TO23" s="131"/>
      <c r="TP23" s="131"/>
      <c r="TQ23" s="131"/>
      <c r="TR23" s="131"/>
      <c r="TS23" s="131"/>
      <c r="TT23" s="131"/>
      <c r="TU23" s="131"/>
      <c r="TV23" s="131"/>
      <c r="TW23" s="131"/>
      <c r="TX23" s="131"/>
      <c r="TY23" s="131"/>
      <c r="TZ23" s="131"/>
      <c r="UA23" s="131"/>
      <c r="UB23" s="131"/>
      <c r="UC23" s="131"/>
      <c r="UD23" s="131"/>
      <c r="UE23" s="131"/>
      <c r="UF23" s="131"/>
      <c r="UG23" s="131"/>
      <c r="UH23" s="131"/>
      <c r="UI23" s="131"/>
      <c r="UJ23" s="131"/>
      <c r="UK23" s="131"/>
      <c r="UL23" s="131"/>
      <c r="UM23" s="131"/>
      <c r="UN23" s="131"/>
      <c r="UO23" s="131"/>
      <c r="UP23" s="131"/>
      <c r="UQ23" s="131"/>
      <c r="UR23" s="131"/>
      <c r="US23" s="131"/>
      <c r="UT23" s="131"/>
      <c r="UU23" s="131"/>
      <c r="UV23" s="131"/>
      <c r="UW23" s="131"/>
      <c r="UX23" s="131"/>
      <c r="UY23" s="131"/>
      <c r="UZ23" s="131"/>
      <c r="VA23" s="131"/>
      <c r="VB23" s="131"/>
      <c r="VC23" s="131"/>
      <c r="VD23" s="131"/>
      <c r="VE23" s="131"/>
      <c r="VF23" s="131"/>
      <c r="VG23" s="131"/>
      <c r="VH23" s="131"/>
      <c r="VI23" s="131"/>
      <c r="VJ23" s="131"/>
      <c r="VK23" s="131"/>
      <c r="VL23" s="131"/>
      <c r="VM23" s="131"/>
      <c r="VN23" s="131"/>
      <c r="VO23" s="131"/>
      <c r="VP23" s="131"/>
      <c r="VQ23" s="131"/>
      <c r="VR23" s="131"/>
      <c r="VS23" s="131"/>
      <c r="VT23" s="131"/>
      <c r="VU23" s="131"/>
      <c r="VV23" s="131"/>
      <c r="VW23" s="131"/>
      <c r="VX23" s="131"/>
      <c r="VY23" s="131"/>
      <c r="VZ23" s="131"/>
      <c r="WA23" s="131"/>
      <c r="WB23" s="131"/>
      <c r="WC23" s="131"/>
      <c r="WD23" s="131"/>
      <c r="WE23" s="131"/>
      <c r="WF23" s="131"/>
      <c r="WG23" s="131"/>
      <c r="WH23" s="131"/>
      <c r="WI23" s="131"/>
      <c r="WJ23" s="131"/>
      <c r="WK23" s="131"/>
      <c r="WL23" s="131"/>
      <c r="WM23" s="131"/>
      <c r="WN23" s="131"/>
      <c r="WO23" s="131"/>
      <c r="WP23" s="131"/>
      <c r="WQ23" s="131"/>
      <c r="WR23" s="131"/>
      <c r="WS23" s="131"/>
      <c r="WT23" s="131"/>
      <c r="WU23" s="131"/>
      <c r="WV23" s="131"/>
      <c r="WW23" s="131"/>
      <c r="WX23" s="131"/>
      <c r="WY23" s="131"/>
      <c r="WZ23" s="131"/>
      <c r="XA23" s="131"/>
      <c r="XB23" s="131"/>
      <c r="XC23" s="131"/>
      <c r="XD23" s="131"/>
      <c r="XE23" s="131"/>
      <c r="XF23" s="131"/>
      <c r="XG23" s="131"/>
      <c r="XH23" s="131"/>
      <c r="XI23" s="131"/>
      <c r="XJ23" s="131"/>
      <c r="XK23" s="131"/>
      <c r="XL23" s="131"/>
      <c r="XM23" s="131"/>
      <c r="XN23" s="131"/>
      <c r="XO23" s="131"/>
      <c r="XP23" s="131"/>
      <c r="XQ23" s="131"/>
      <c r="XR23" s="131"/>
      <c r="XS23" s="131"/>
      <c r="XT23" s="131"/>
      <c r="XU23" s="131"/>
      <c r="XV23" s="131"/>
      <c r="XW23" s="131"/>
      <c r="XX23" s="131"/>
      <c r="XY23" s="131"/>
      <c r="XZ23" s="131"/>
      <c r="YA23" s="131"/>
      <c r="YB23" s="131"/>
      <c r="YC23" s="131"/>
      <c r="YD23" s="131"/>
      <c r="YE23" s="131"/>
      <c r="YF23" s="131"/>
      <c r="YG23" s="131"/>
      <c r="YH23" s="131"/>
      <c r="YI23" s="131"/>
      <c r="YJ23" s="131"/>
      <c r="YK23" s="131"/>
      <c r="YL23" s="131"/>
      <c r="YM23" s="131"/>
      <c r="YN23" s="131"/>
      <c r="YO23" s="131"/>
      <c r="YP23" s="131"/>
      <c r="YQ23" s="131"/>
      <c r="YR23" s="131"/>
      <c r="YS23" s="131"/>
      <c r="YT23" s="131"/>
      <c r="YU23" s="131"/>
      <c r="YV23" s="131"/>
      <c r="YW23" s="131"/>
      <c r="YX23" s="131"/>
      <c r="YY23" s="131"/>
      <c r="YZ23" s="131"/>
      <c r="ZA23" s="131"/>
      <c r="ZB23" s="131"/>
      <c r="ZC23" s="131"/>
      <c r="ZD23" s="131"/>
      <c r="ZE23" s="131"/>
      <c r="ZF23" s="131"/>
      <c r="ZG23" s="131"/>
      <c r="ZH23" s="131"/>
      <c r="ZI23" s="131"/>
      <c r="ZJ23" s="131"/>
      <c r="ZK23" s="131"/>
      <c r="ZL23" s="131"/>
      <c r="ZM23" s="131"/>
      <c r="ZN23" s="131"/>
      <c r="ZO23" s="131"/>
      <c r="ZP23" s="131"/>
      <c r="ZQ23" s="131"/>
      <c r="ZR23" s="131"/>
      <c r="ZS23" s="131"/>
      <c r="ZT23" s="131"/>
      <c r="ZU23" s="131"/>
      <c r="ZV23" s="131"/>
      <c r="ZW23" s="131"/>
      <c r="ZX23" s="131"/>
      <c r="ZY23" s="131"/>
      <c r="ZZ23" s="131"/>
      <c r="AAA23" s="131"/>
      <c r="AAB23" s="131"/>
      <c r="AAC23" s="131"/>
      <c r="AAD23" s="131"/>
      <c r="AAE23" s="131"/>
      <c r="AAF23" s="131"/>
      <c r="AAG23" s="131"/>
      <c r="AAH23" s="131"/>
      <c r="AAI23" s="131"/>
      <c r="AAJ23" s="131"/>
      <c r="AAK23" s="131"/>
      <c r="AAL23" s="131"/>
      <c r="AAM23" s="131"/>
      <c r="AAN23" s="131"/>
      <c r="AAO23" s="131"/>
      <c r="AAP23" s="131"/>
      <c r="AAQ23" s="131"/>
      <c r="AAR23" s="131"/>
      <c r="AAS23" s="131"/>
      <c r="AAT23" s="131"/>
      <c r="AAU23" s="131"/>
      <c r="AAV23" s="131"/>
      <c r="AAW23" s="131"/>
      <c r="AAX23" s="131"/>
      <c r="AAY23" s="131"/>
      <c r="AAZ23" s="131"/>
      <c r="ABA23" s="131"/>
      <c r="ABB23" s="131"/>
      <c r="ABC23" s="131"/>
      <c r="ABD23" s="131"/>
      <c r="ABE23" s="131"/>
      <c r="ABF23" s="131"/>
      <c r="ABG23" s="131"/>
      <c r="ABH23" s="131"/>
      <c r="ABI23" s="131"/>
      <c r="ABJ23" s="131"/>
      <c r="ABK23" s="131"/>
      <c r="ABL23" s="131"/>
      <c r="ABM23" s="131"/>
      <c r="ABN23" s="131"/>
      <c r="ABO23" s="131"/>
      <c r="ABP23" s="131"/>
      <c r="ABQ23" s="131"/>
      <c r="ABR23" s="131"/>
      <c r="ABS23" s="131"/>
      <c r="ABT23" s="131"/>
      <c r="ABU23" s="131"/>
      <c r="ABV23" s="131"/>
      <c r="ABW23" s="131"/>
      <c r="ABX23" s="131"/>
      <c r="ABY23" s="131"/>
      <c r="ABZ23" s="131"/>
      <c r="ACA23" s="131"/>
      <c r="ACB23" s="131"/>
      <c r="ACC23" s="131"/>
      <c r="ACD23" s="131"/>
      <c r="ACE23" s="131"/>
      <c r="ACF23" s="131"/>
      <c r="ACG23" s="131"/>
      <c r="ACH23" s="131"/>
      <c r="ACI23" s="131"/>
      <c r="ACJ23" s="131"/>
      <c r="ACK23" s="131"/>
      <c r="ACL23" s="131"/>
      <c r="ACM23" s="131"/>
      <c r="ACN23" s="131"/>
      <c r="ACO23" s="131"/>
      <c r="ACP23" s="131"/>
      <c r="ACQ23" s="131"/>
      <c r="ACR23" s="131"/>
      <c r="ACS23" s="131"/>
      <c r="ACT23" s="131"/>
      <c r="ACU23" s="131"/>
      <c r="ACV23" s="131"/>
      <c r="ACW23" s="131"/>
      <c r="ACX23" s="131"/>
      <c r="ACY23" s="131"/>
      <c r="ACZ23" s="131"/>
      <c r="ADA23" s="131"/>
      <c r="ADB23" s="131"/>
      <c r="ADC23" s="131"/>
      <c r="ADD23" s="131"/>
      <c r="ADE23" s="131"/>
      <c r="ADF23" s="131"/>
      <c r="ADG23" s="131"/>
      <c r="ADH23" s="131"/>
      <c r="ADI23" s="131"/>
      <c r="ADJ23" s="131"/>
      <c r="ADK23" s="131"/>
      <c r="ADL23" s="131"/>
      <c r="ADM23" s="131"/>
      <c r="ADN23" s="131"/>
      <c r="ADO23" s="131"/>
      <c r="ADP23" s="131"/>
      <c r="ADQ23" s="131"/>
      <c r="ADR23" s="131"/>
      <c r="ADS23" s="131"/>
      <c r="ADT23" s="131"/>
      <c r="ADU23" s="131"/>
      <c r="ADV23" s="131"/>
      <c r="ADW23" s="131"/>
      <c r="ADX23" s="131"/>
      <c r="ADY23" s="131"/>
      <c r="ADZ23" s="131"/>
      <c r="AEA23" s="131"/>
      <c r="AEB23" s="131"/>
      <c r="AEC23" s="131"/>
      <c r="AED23" s="131"/>
      <c r="AEE23" s="131"/>
      <c r="AEF23" s="131"/>
      <c r="AEG23" s="131"/>
      <c r="AEH23" s="131"/>
      <c r="AEI23" s="131"/>
      <c r="AEJ23" s="131"/>
      <c r="AEK23" s="131"/>
      <c r="AEL23" s="131"/>
      <c r="AEM23" s="131"/>
      <c r="AEN23" s="131"/>
      <c r="AEO23" s="131"/>
      <c r="AEP23" s="131"/>
      <c r="AEQ23" s="131"/>
      <c r="AER23" s="131"/>
      <c r="AES23" s="131"/>
      <c r="AET23" s="131"/>
      <c r="AEU23" s="131"/>
      <c r="AEV23" s="131"/>
      <c r="AEW23" s="131"/>
      <c r="AEX23" s="131"/>
      <c r="AEY23" s="131"/>
      <c r="AEZ23" s="131"/>
      <c r="AFA23" s="131"/>
      <c r="AFB23" s="131"/>
      <c r="AFC23" s="131"/>
      <c r="AFD23" s="131"/>
      <c r="AFE23" s="131"/>
      <c r="AFF23" s="131"/>
      <c r="AFG23" s="131"/>
      <c r="AFH23" s="131"/>
      <c r="AFI23" s="131"/>
      <c r="AFJ23" s="131"/>
      <c r="AFK23" s="131"/>
      <c r="AFL23" s="131"/>
      <c r="AFM23" s="131"/>
      <c r="AFN23" s="131"/>
      <c r="AFO23" s="131"/>
      <c r="AFP23" s="131"/>
      <c r="AFQ23" s="131"/>
      <c r="AFR23" s="131"/>
      <c r="AFS23" s="131"/>
      <c r="AFT23" s="131"/>
      <c r="AFU23" s="131"/>
      <c r="AFV23" s="131"/>
      <c r="AFW23" s="131"/>
      <c r="AFX23" s="131"/>
      <c r="AFY23" s="131"/>
      <c r="AFZ23" s="131"/>
      <c r="AGA23" s="131"/>
      <c r="AGB23" s="131"/>
      <c r="AGC23" s="131"/>
      <c r="AGD23" s="131"/>
      <c r="AGE23" s="131"/>
      <c r="AGF23" s="131"/>
      <c r="AGG23" s="131"/>
      <c r="AGH23" s="131"/>
      <c r="AGI23" s="131"/>
      <c r="AGJ23" s="131"/>
      <c r="AGK23" s="131"/>
      <c r="AGL23" s="131"/>
      <c r="AGM23" s="131"/>
      <c r="AGN23" s="131"/>
      <c r="AGO23" s="131"/>
      <c r="AGP23" s="131"/>
      <c r="AGQ23" s="131"/>
      <c r="AGR23" s="131"/>
      <c r="AGS23" s="131"/>
      <c r="AGT23" s="131"/>
      <c r="AGU23" s="131"/>
      <c r="AGV23" s="131"/>
      <c r="AGW23" s="131"/>
      <c r="AGX23" s="131"/>
      <c r="AGY23" s="131"/>
      <c r="AGZ23" s="131"/>
      <c r="AHA23" s="131"/>
      <c r="AHB23" s="131"/>
      <c r="AHC23" s="131"/>
      <c r="AHD23" s="131"/>
      <c r="AHE23" s="131"/>
      <c r="AHF23" s="131"/>
      <c r="AHG23" s="131"/>
      <c r="AHH23" s="131"/>
      <c r="AHI23" s="131"/>
      <c r="AHJ23" s="131"/>
      <c r="AHK23" s="131"/>
      <c r="AHL23" s="131"/>
      <c r="AHM23" s="131"/>
      <c r="AHN23" s="131"/>
      <c r="AHO23" s="131"/>
      <c r="AHP23" s="131"/>
      <c r="AHQ23" s="131"/>
      <c r="AHR23" s="131"/>
      <c r="AHS23" s="131"/>
      <c r="AHT23" s="131"/>
      <c r="AHU23" s="131"/>
      <c r="AHV23" s="131"/>
      <c r="AHW23" s="131"/>
      <c r="AHX23" s="131"/>
      <c r="AHY23" s="131"/>
      <c r="AHZ23" s="131"/>
      <c r="AIA23" s="131"/>
      <c r="AIB23" s="131"/>
      <c r="AIC23" s="131"/>
      <c r="AID23" s="131"/>
      <c r="AIE23" s="131"/>
      <c r="AIF23" s="131"/>
      <c r="AIG23" s="131"/>
      <c r="AIH23" s="131"/>
      <c r="AII23" s="131"/>
      <c r="AIJ23" s="131"/>
      <c r="AIK23" s="131"/>
      <c r="AIL23" s="131"/>
      <c r="AIM23" s="131"/>
      <c r="AIN23" s="131"/>
      <c r="AIO23" s="131"/>
      <c r="AIP23" s="131"/>
      <c r="AIQ23" s="131"/>
      <c r="AIR23" s="131"/>
      <c r="AIS23" s="131"/>
      <c r="AIT23" s="131"/>
      <c r="AIU23" s="131"/>
      <c r="AIV23" s="131"/>
      <c r="AIW23" s="131"/>
      <c r="AIX23" s="131"/>
      <c r="AIY23" s="131"/>
      <c r="AIZ23" s="131"/>
      <c r="AJA23" s="131"/>
      <c r="AJB23" s="131"/>
      <c r="AJC23" s="131"/>
      <c r="AJD23" s="131"/>
      <c r="AJE23" s="131"/>
      <c r="AJF23" s="131"/>
      <c r="AJG23" s="131"/>
      <c r="AJH23" s="131"/>
      <c r="AJI23" s="131"/>
      <c r="AJJ23" s="131"/>
      <c r="AJK23" s="131"/>
      <c r="AJL23" s="131"/>
      <c r="AJM23" s="131"/>
      <c r="AJN23" s="131"/>
      <c r="AJO23" s="131"/>
      <c r="AJP23" s="131"/>
      <c r="AJQ23" s="131"/>
      <c r="AJR23" s="131"/>
      <c r="AJS23" s="131"/>
      <c r="AJT23" s="131"/>
      <c r="AJU23" s="131"/>
      <c r="AJV23" s="131"/>
      <c r="AJW23" s="131"/>
      <c r="AJX23" s="131"/>
      <c r="AJY23" s="131"/>
      <c r="AJZ23" s="131"/>
      <c r="AKA23" s="131"/>
      <c r="AKB23" s="131"/>
      <c r="AKC23" s="131"/>
      <c r="AKD23" s="131"/>
      <c r="AKE23" s="131"/>
      <c r="AKF23" s="131"/>
      <c r="AKG23" s="131"/>
      <c r="AKH23" s="131"/>
      <c r="AKI23" s="131"/>
      <c r="AKJ23" s="131"/>
      <c r="AKK23" s="131"/>
      <c r="AKL23" s="131"/>
      <c r="AKM23" s="131"/>
      <c r="AKN23" s="131"/>
      <c r="AKO23" s="131"/>
      <c r="AKP23" s="131"/>
      <c r="AKQ23" s="131"/>
      <c r="AKR23" s="131"/>
      <c r="AKS23" s="131"/>
      <c r="AKT23" s="131"/>
      <c r="AKU23" s="131"/>
      <c r="AKV23" s="131"/>
      <c r="AKW23" s="131"/>
      <c r="AKX23" s="131"/>
      <c r="AKY23" s="131"/>
      <c r="AKZ23" s="131"/>
      <c r="ALA23" s="131"/>
      <c r="ALB23" s="131"/>
      <c r="ALC23" s="131"/>
      <c r="ALD23" s="131"/>
      <c r="ALE23" s="131"/>
      <c r="ALF23" s="131"/>
      <c r="ALG23" s="131"/>
      <c r="ALH23" s="131"/>
      <c r="ALI23" s="131"/>
      <c r="ALJ23" s="131"/>
      <c r="ALK23" s="131"/>
      <c r="ALL23" s="131"/>
      <c r="ALM23" s="131"/>
      <c r="ALN23" s="131"/>
      <c r="ALO23" s="131"/>
      <c r="ALP23" s="131"/>
      <c r="ALQ23" s="131"/>
      <c r="ALR23" s="131"/>
      <c r="ALS23" s="131"/>
      <c r="ALT23" s="131"/>
      <c r="ALU23" s="131"/>
      <c r="ALV23" s="131"/>
      <c r="ALW23" s="131"/>
      <c r="ALX23" s="131"/>
      <c r="ALY23" s="131"/>
      <c r="ALZ23" s="131"/>
      <c r="AMA23" s="131"/>
      <c r="AMB23" s="131"/>
      <c r="AMC23" s="131"/>
      <c r="AMD23" s="131"/>
      <c r="AME23" s="131"/>
      <c r="AMF23" s="131"/>
      <c r="AMG23" s="131"/>
      <c r="AMH23" s="131"/>
      <c r="AMI23" s="131"/>
      <c r="AMJ23" s="131"/>
      <c r="AMK23" s="131"/>
      <c r="AML23" s="131"/>
      <c r="AMM23" s="131"/>
      <c r="AMN23" s="131"/>
      <c r="AMO23" s="131"/>
      <c r="AMP23" s="131"/>
      <c r="AMQ23" s="131"/>
      <c r="AMR23" s="131"/>
      <c r="AMS23" s="131"/>
      <c r="AMT23" s="131"/>
      <c r="AMU23" s="131"/>
      <c r="AMV23" s="131"/>
      <c r="AMW23" s="131"/>
      <c r="AMX23" s="131"/>
      <c r="AMY23" s="131"/>
      <c r="AMZ23" s="131"/>
      <c r="ANA23" s="131"/>
      <c r="ANB23" s="131"/>
      <c r="ANC23" s="131"/>
      <c r="AND23" s="131"/>
      <c r="ANE23" s="131"/>
      <c r="ANF23" s="131"/>
      <c r="ANG23" s="131"/>
      <c r="ANH23" s="131"/>
      <c r="ANI23" s="131"/>
      <c r="ANJ23" s="131"/>
      <c r="ANK23" s="131"/>
      <c r="ANL23" s="131"/>
      <c r="ANM23" s="131"/>
      <c r="ANN23" s="131"/>
      <c r="ANO23" s="131"/>
      <c r="ANP23" s="131"/>
      <c r="ANQ23" s="131"/>
      <c r="ANR23" s="131"/>
      <c r="ANS23" s="131"/>
      <c r="ANT23" s="131"/>
      <c r="ANU23" s="131"/>
      <c r="ANV23" s="131"/>
      <c r="ANW23" s="131"/>
      <c r="ANX23" s="131"/>
      <c r="ANY23" s="131"/>
      <c r="ANZ23" s="131"/>
      <c r="AOA23" s="131"/>
      <c r="AOB23" s="131"/>
      <c r="AOC23" s="131"/>
      <c r="AOD23" s="131"/>
      <c r="AOE23" s="131"/>
      <c r="AOF23" s="131"/>
      <c r="AOG23" s="131"/>
      <c r="AOH23" s="131"/>
      <c r="AOI23" s="131"/>
      <c r="AOJ23" s="131"/>
      <c r="AOK23" s="131"/>
      <c r="AOL23" s="131"/>
      <c r="AOM23" s="131"/>
      <c r="AON23" s="131"/>
      <c r="AOO23" s="131"/>
      <c r="AOP23" s="131"/>
      <c r="AOQ23" s="131"/>
      <c r="AOR23" s="131"/>
      <c r="AOS23" s="131"/>
      <c r="AOT23" s="131"/>
      <c r="AOU23" s="131"/>
      <c r="AOV23" s="131"/>
      <c r="AOW23" s="131"/>
      <c r="AOX23" s="131"/>
      <c r="AOY23" s="131"/>
      <c r="AOZ23" s="131"/>
      <c r="APA23" s="131"/>
      <c r="APB23" s="131"/>
      <c r="APC23" s="131"/>
      <c r="APD23" s="131"/>
      <c r="APE23" s="131"/>
      <c r="APF23" s="131"/>
      <c r="APG23" s="131"/>
      <c r="APH23" s="131"/>
      <c r="API23" s="131"/>
      <c r="APJ23" s="131"/>
      <c r="APK23" s="131"/>
      <c r="APL23" s="131"/>
      <c r="APM23" s="131"/>
      <c r="APN23" s="131"/>
      <c r="APO23" s="131"/>
      <c r="APP23" s="131"/>
      <c r="APQ23" s="131"/>
      <c r="APR23" s="131"/>
      <c r="APS23" s="131"/>
      <c r="APT23" s="131"/>
      <c r="APU23" s="131"/>
      <c r="APV23" s="131"/>
      <c r="APW23" s="131"/>
      <c r="APX23" s="131"/>
      <c r="APY23" s="131"/>
      <c r="APZ23" s="131"/>
      <c r="AQA23" s="131"/>
      <c r="AQB23" s="131"/>
      <c r="AQC23" s="131"/>
      <c r="AQD23" s="131"/>
      <c r="AQE23" s="131"/>
      <c r="AQF23" s="131"/>
      <c r="AQG23" s="131"/>
      <c r="AQH23" s="131"/>
      <c r="AQI23" s="131"/>
      <c r="AQJ23" s="131"/>
      <c r="AQK23" s="131"/>
      <c r="AQL23" s="131"/>
      <c r="AQM23" s="131"/>
      <c r="AQN23" s="131"/>
      <c r="AQO23" s="131"/>
      <c r="AQP23" s="131"/>
      <c r="AQQ23" s="131"/>
      <c r="AQR23" s="131"/>
      <c r="AQS23" s="131"/>
      <c r="AQT23" s="131"/>
      <c r="AQU23" s="131"/>
      <c r="AQV23" s="131"/>
      <c r="AQW23" s="131"/>
      <c r="AQX23" s="131"/>
      <c r="AQY23" s="131"/>
      <c r="AQZ23" s="131"/>
      <c r="ARA23" s="131"/>
      <c r="ARB23" s="131"/>
      <c r="ARC23" s="131"/>
      <c r="ARD23" s="131"/>
      <c r="ARE23" s="131"/>
      <c r="ARF23" s="131"/>
      <c r="ARG23" s="131"/>
      <c r="ARH23" s="131"/>
      <c r="ARI23" s="131"/>
      <c r="ARJ23" s="131"/>
      <c r="ARK23" s="131"/>
      <c r="ARL23" s="131"/>
      <c r="ARM23" s="131"/>
      <c r="ARN23" s="131"/>
      <c r="ARO23" s="131"/>
      <c r="ARP23" s="131"/>
      <c r="ARQ23" s="131"/>
      <c r="ARR23" s="131"/>
      <c r="ARS23" s="131"/>
      <c r="ART23" s="131"/>
      <c r="ARU23" s="131"/>
      <c r="ARV23" s="131"/>
      <c r="ARW23" s="131"/>
      <c r="ARX23" s="131"/>
      <c r="ARY23" s="131"/>
      <c r="ARZ23" s="131"/>
      <c r="ASA23" s="131"/>
      <c r="ASB23" s="131"/>
      <c r="ASC23" s="131"/>
      <c r="ASD23" s="131"/>
      <c r="ASE23" s="131"/>
      <c r="ASF23" s="131"/>
      <c r="ASG23" s="131"/>
      <c r="ASH23" s="131"/>
      <c r="ASI23" s="131"/>
      <c r="ASJ23" s="131"/>
      <c r="ASK23" s="131"/>
      <c r="ASL23" s="131"/>
      <c r="ASM23" s="131"/>
      <c r="ASN23" s="131"/>
      <c r="ASO23" s="131"/>
      <c r="ASP23" s="131"/>
      <c r="ASQ23" s="131"/>
      <c r="ASR23" s="131"/>
      <c r="ASS23" s="131"/>
      <c r="AST23" s="131"/>
      <c r="ASU23" s="131"/>
      <c r="ASV23" s="131"/>
      <c r="ASW23" s="131"/>
      <c r="ASX23" s="131"/>
      <c r="ASY23" s="131"/>
      <c r="ASZ23" s="131"/>
      <c r="ATA23" s="131"/>
      <c r="ATB23" s="131"/>
      <c r="ATC23" s="131"/>
      <c r="ATD23" s="131"/>
      <c r="ATE23" s="131"/>
      <c r="ATF23" s="131"/>
      <c r="ATG23" s="131"/>
      <c r="ATH23" s="131"/>
      <c r="ATI23" s="131"/>
      <c r="ATJ23" s="131"/>
      <c r="ATK23" s="131"/>
      <c r="ATL23" s="131"/>
      <c r="ATM23" s="131"/>
      <c r="ATN23" s="131"/>
      <c r="ATO23" s="131"/>
      <c r="ATP23" s="131"/>
      <c r="ATQ23" s="131"/>
      <c r="ATR23" s="131"/>
      <c r="ATS23" s="131"/>
      <c r="ATT23" s="131"/>
      <c r="ATU23" s="131"/>
      <c r="ATV23" s="131"/>
      <c r="ATW23" s="131"/>
      <c r="ATX23" s="131"/>
      <c r="ATY23" s="131"/>
      <c r="ATZ23" s="131"/>
      <c r="AUA23" s="131"/>
      <c r="AUB23" s="131"/>
      <c r="AUC23" s="131"/>
      <c r="AUD23" s="131"/>
      <c r="AUE23" s="131"/>
      <c r="AUF23" s="131"/>
      <c r="AUG23" s="131"/>
      <c r="AUH23" s="131"/>
      <c r="AUI23" s="131"/>
      <c r="AUJ23" s="131"/>
      <c r="AUK23" s="131"/>
      <c r="AUL23" s="131"/>
      <c r="AUM23" s="131"/>
      <c r="AUN23" s="131"/>
      <c r="AUO23" s="131"/>
      <c r="AUP23" s="131"/>
      <c r="AUQ23" s="131"/>
      <c r="AUR23" s="131"/>
      <c r="AUS23" s="131"/>
      <c r="AUT23" s="131"/>
      <c r="AUU23" s="131"/>
      <c r="AUV23" s="131"/>
      <c r="AUW23" s="131"/>
      <c r="AUX23" s="131"/>
      <c r="AUY23" s="131"/>
      <c r="AUZ23" s="131"/>
      <c r="AVA23" s="131"/>
      <c r="AVB23" s="131"/>
      <c r="AVC23" s="131"/>
      <c r="AVD23" s="131"/>
      <c r="AVE23" s="131"/>
      <c r="AVF23" s="131"/>
      <c r="AVG23" s="131"/>
      <c r="AVH23" s="131"/>
      <c r="AVI23" s="131"/>
      <c r="AVJ23" s="131"/>
      <c r="AVK23" s="131"/>
      <c r="AVL23" s="131"/>
      <c r="AVM23" s="131"/>
      <c r="AVN23" s="131"/>
      <c r="AVO23" s="131"/>
      <c r="AVP23" s="131"/>
      <c r="AVQ23" s="131"/>
      <c r="AVR23" s="131"/>
      <c r="AVS23" s="131"/>
      <c r="AVT23" s="131"/>
      <c r="AVU23" s="131"/>
      <c r="AVV23" s="131"/>
      <c r="AVW23" s="131"/>
      <c r="AVX23" s="131"/>
      <c r="AVY23" s="131"/>
      <c r="AVZ23" s="131"/>
      <c r="AWA23" s="131"/>
      <c r="AWB23" s="131"/>
      <c r="AWC23" s="131"/>
      <c r="AWD23" s="131"/>
      <c r="AWE23" s="131"/>
      <c r="AWF23" s="131"/>
      <c r="AWG23" s="131"/>
      <c r="AWH23" s="131"/>
      <c r="AWI23" s="131"/>
      <c r="AWJ23" s="131"/>
      <c r="AWK23" s="131"/>
      <c r="AWL23" s="131"/>
      <c r="AWM23" s="131"/>
      <c r="AWN23" s="131"/>
      <c r="AWO23" s="131"/>
      <c r="AWP23" s="131"/>
      <c r="AWQ23" s="131"/>
      <c r="AWR23" s="131"/>
      <c r="AWS23" s="131"/>
      <c r="AWT23" s="131"/>
      <c r="AWU23" s="131"/>
      <c r="AWV23" s="131"/>
      <c r="AWW23" s="131"/>
      <c r="AWX23" s="131"/>
      <c r="AWY23" s="131"/>
      <c r="AWZ23" s="131"/>
      <c r="AXA23" s="131"/>
      <c r="AXB23" s="131"/>
      <c r="AXC23" s="131"/>
      <c r="AXD23" s="131"/>
      <c r="AXE23" s="131"/>
      <c r="AXF23" s="131"/>
      <c r="AXG23" s="131"/>
      <c r="AXH23" s="131"/>
      <c r="AXI23" s="131"/>
      <c r="AXJ23" s="131"/>
      <c r="AXK23" s="131"/>
      <c r="AXL23" s="131"/>
      <c r="AXM23" s="131"/>
      <c r="AXN23" s="131"/>
      <c r="AXO23" s="131"/>
      <c r="AXP23" s="131"/>
      <c r="AXQ23" s="131"/>
      <c r="AXR23" s="131"/>
      <c r="AXS23" s="131"/>
      <c r="AXT23" s="131"/>
      <c r="AXU23" s="131"/>
      <c r="AXV23" s="131"/>
      <c r="AXW23" s="131"/>
      <c r="AXX23" s="131"/>
      <c r="AXY23" s="131"/>
      <c r="AXZ23" s="131"/>
      <c r="AYA23" s="131"/>
      <c r="AYB23" s="131"/>
      <c r="AYC23" s="131"/>
      <c r="AYD23" s="131"/>
      <c r="AYE23" s="131"/>
      <c r="AYF23" s="131"/>
      <c r="AYG23" s="131"/>
      <c r="AYH23" s="131"/>
      <c r="AYI23" s="131"/>
      <c r="AYJ23" s="131"/>
      <c r="AYK23" s="131"/>
      <c r="AYL23" s="131"/>
      <c r="AYM23" s="131"/>
      <c r="AYN23" s="131"/>
      <c r="AYO23" s="131"/>
      <c r="AYP23" s="131"/>
      <c r="AYQ23" s="131"/>
      <c r="AYR23" s="131"/>
      <c r="AYS23" s="131"/>
      <c r="AYT23" s="131"/>
      <c r="AYU23" s="131"/>
      <c r="AYV23" s="131"/>
      <c r="AYW23" s="131"/>
      <c r="AYX23" s="131"/>
      <c r="AYY23" s="131"/>
      <c r="AYZ23" s="131"/>
      <c r="AZA23" s="131"/>
      <c r="AZB23" s="131"/>
      <c r="AZC23" s="131"/>
      <c r="AZD23" s="131"/>
      <c r="AZE23" s="131"/>
      <c r="AZF23" s="131"/>
      <c r="AZG23" s="131"/>
      <c r="AZH23" s="131"/>
      <c r="AZI23" s="131"/>
      <c r="AZJ23" s="131"/>
      <c r="AZK23" s="131"/>
      <c r="AZL23" s="131"/>
      <c r="AZM23" s="131"/>
      <c r="AZN23" s="131"/>
      <c r="AZO23" s="131"/>
      <c r="AZP23" s="131"/>
      <c r="AZQ23" s="131"/>
      <c r="AZR23" s="131"/>
      <c r="AZS23" s="131"/>
      <c r="AZT23" s="131"/>
      <c r="AZU23" s="131"/>
      <c r="AZV23" s="131"/>
      <c r="AZW23" s="131"/>
      <c r="AZX23" s="131"/>
      <c r="AZY23" s="131"/>
      <c r="AZZ23" s="131"/>
      <c r="BAA23" s="131"/>
      <c r="BAB23" s="131"/>
      <c r="BAC23" s="131"/>
      <c r="BAD23" s="131"/>
      <c r="BAE23" s="131"/>
      <c r="BAF23" s="131"/>
      <c r="BAG23" s="131"/>
      <c r="BAH23" s="131"/>
      <c r="BAI23" s="131"/>
      <c r="BAJ23" s="131"/>
      <c r="BAK23" s="131"/>
      <c r="BAL23" s="131"/>
      <c r="BAM23" s="131"/>
      <c r="BAN23" s="131"/>
      <c r="BAO23" s="131"/>
      <c r="BAP23" s="131"/>
      <c r="BAQ23" s="131"/>
      <c r="BAR23" s="131"/>
      <c r="BAS23" s="131"/>
      <c r="BAT23" s="131"/>
      <c r="BAU23" s="131"/>
      <c r="BAV23" s="131"/>
      <c r="BAW23" s="131"/>
      <c r="BAX23" s="131"/>
      <c r="BAY23" s="131"/>
      <c r="BAZ23" s="131"/>
      <c r="BBA23" s="131"/>
      <c r="BBB23" s="131"/>
      <c r="BBC23" s="131"/>
      <c r="BBD23" s="131"/>
      <c r="BBE23" s="131"/>
      <c r="BBF23" s="131"/>
      <c r="BBG23" s="131"/>
      <c r="BBH23" s="131"/>
      <c r="BBI23" s="131"/>
      <c r="BBJ23" s="131"/>
      <c r="BBK23" s="131"/>
      <c r="BBL23" s="131"/>
      <c r="BBM23" s="131"/>
      <c r="BBN23" s="131"/>
      <c r="BBO23" s="131"/>
      <c r="BBP23" s="131"/>
      <c r="BBQ23" s="131"/>
      <c r="BBR23" s="131"/>
      <c r="BBS23" s="131"/>
      <c r="BBT23" s="131"/>
      <c r="BBU23" s="131"/>
      <c r="BBV23" s="131"/>
      <c r="BBW23" s="131"/>
      <c r="BBX23" s="131"/>
      <c r="BBY23" s="131"/>
      <c r="BBZ23" s="131"/>
      <c r="BCA23" s="131"/>
      <c r="BCB23" s="131"/>
      <c r="BCC23" s="131"/>
      <c r="BCD23" s="131"/>
      <c r="BCE23" s="131"/>
      <c r="BCF23" s="131"/>
      <c r="BCG23" s="131"/>
      <c r="BCH23" s="131"/>
      <c r="BCI23" s="131"/>
      <c r="BCJ23" s="131"/>
      <c r="BCK23" s="131"/>
      <c r="BCL23" s="131"/>
      <c r="BCM23" s="131"/>
      <c r="BCN23" s="131"/>
      <c r="BCO23" s="131"/>
      <c r="BCP23" s="131"/>
      <c r="BCQ23" s="131"/>
      <c r="BCR23" s="131"/>
      <c r="BCS23" s="131"/>
      <c r="BCT23" s="131"/>
      <c r="BCU23" s="131"/>
      <c r="BCV23" s="131"/>
      <c r="BCW23" s="131"/>
      <c r="BCX23" s="131"/>
      <c r="BCY23" s="131"/>
      <c r="BCZ23" s="131"/>
      <c r="BDA23" s="131"/>
      <c r="BDB23" s="131"/>
      <c r="BDC23" s="131"/>
      <c r="BDD23" s="131"/>
      <c r="BDE23" s="131"/>
      <c r="BDF23" s="131"/>
      <c r="BDG23" s="131"/>
      <c r="BDH23" s="131"/>
      <c r="BDI23" s="131"/>
      <c r="BDJ23" s="131"/>
      <c r="BDK23" s="131"/>
      <c r="BDL23" s="131"/>
      <c r="BDM23" s="131"/>
      <c r="BDN23" s="131"/>
      <c r="BDO23" s="131"/>
      <c r="BDP23" s="131"/>
      <c r="BDQ23" s="131"/>
      <c r="BDR23" s="131"/>
      <c r="BDS23" s="131"/>
      <c r="BDT23" s="131"/>
      <c r="BDU23" s="131"/>
      <c r="BDV23" s="131"/>
      <c r="BDW23" s="131"/>
      <c r="BDX23" s="131"/>
      <c r="BDY23" s="131"/>
      <c r="BDZ23" s="131"/>
      <c r="BEA23" s="131"/>
      <c r="BEB23" s="131"/>
      <c r="BEC23" s="131"/>
      <c r="BED23" s="131"/>
      <c r="BEE23" s="131"/>
      <c r="BEF23" s="131"/>
      <c r="BEG23" s="131"/>
      <c r="BEH23" s="131"/>
      <c r="BEI23" s="131"/>
      <c r="BEJ23" s="131"/>
      <c r="BEK23" s="131"/>
      <c r="BEL23" s="131"/>
      <c r="BEM23" s="131"/>
      <c r="BEN23" s="131"/>
      <c r="BEO23" s="131"/>
      <c r="BEP23" s="131"/>
      <c r="BEQ23" s="131"/>
      <c r="BER23" s="131"/>
      <c r="BES23" s="131"/>
      <c r="BET23" s="131"/>
      <c r="BEU23" s="131"/>
      <c r="BEV23" s="131"/>
      <c r="BEW23" s="131"/>
      <c r="BEX23" s="131"/>
      <c r="BEY23" s="131"/>
      <c r="BEZ23" s="131"/>
      <c r="BFA23" s="131"/>
      <c r="BFB23" s="131"/>
      <c r="BFC23" s="131"/>
      <c r="BFD23" s="131"/>
      <c r="BFE23" s="131"/>
      <c r="BFF23" s="131"/>
      <c r="BFG23" s="131"/>
      <c r="BFH23" s="131"/>
      <c r="BFI23" s="131"/>
      <c r="BFJ23" s="131"/>
      <c r="BFK23" s="131"/>
      <c r="BFL23" s="131"/>
      <c r="BFM23" s="131"/>
      <c r="BFN23" s="131"/>
      <c r="BFO23" s="131"/>
      <c r="BFP23" s="131"/>
      <c r="BFQ23" s="131"/>
      <c r="BFR23" s="131"/>
      <c r="BFS23" s="131"/>
      <c r="BFT23" s="131"/>
      <c r="BFU23" s="131"/>
      <c r="BFV23" s="131"/>
      <c r="BFW23" s="131"/>
      <c r="BFX23" s="131"/>
      <c r="BFY23" s="131"/>
      <c r="BFZ23" s="131"/>
      <c r="BGA23" s="131"/>
      <c r="BGB23" s="131"/>
      <c r="BGC23" s="131"/>
      <c r="BGD23" s="131"/>
      <c r="BGE23" s="131"/>
      <c r="BGF23" s="131"/>
      <c r="BGG23" s="131"/>
      <c r="BGH23" s="131"/>
      <c r="BGI23" s="131"/>
      <c r="BGJ23" s="131"/>
      <c r="BGK23" s="131"/>
      <c r="BGL23" s="131"/>
      <c r="BGM23" s="131"/>
      <c r="BGN23" s="131"/>
      <c r="BGO23" s="131"/>
      <c r="BGP23" s="131"/>
      <c r="BGQ23" s="131"/>
      <c r="BGR23" s="131"/>
      <c r="BGS23" s="131"/>
      <c r="BGT23" s="131"/>
      <c r="BGU23" s="131"/>
      <c r="BGV23" s="131"/>
      <c r="BGW23" s="131"/>
      <c r="BGX23" s="131"/>
      <c r="BGY23" s="131"/>
      <c r="BGZ23" s="131"/>
      <c r="BHA23" s="131"/>
      <c r="BHB23" s="131"/>
      <c r="BHC23" s="131"/>
      <c r="BHD23" s="131"/>
      <c r="BHE23" s="131"/>
      <c r="BHF23" s="131"/>
      <c r="BHG23" s="131"/>
      <c r="BHH23" s="131"/>
      <c r="BHI23" s="131"/>
      <c r="BHJ23" s="131"/>
      <c r="BHK23" s="131"/>
      <c r="BHL23" s="131"/>
      <c r="BHM23" s="131"/>
      <c r="BHN23" s="131"/>
      <c r="BHO23" s="131"/>
      <c r="BHP23" s="131"/>
      <c r="BHQ23" s="131"/>
      <c r="BHR23" s="131"/>
      <c r="BHS23" s="131"/>
      <c r="BHT23" s="131"/>
      <c r="BHU23" s="131"/>
      <c r="BHV23" s="131"/>
      <c r="BHW23" s="131"/>
      <c r="BHX23" s="131"/>
      <c r="BHY23" s="131"/>
      <c r="BHZ23" s="131"/>
      <c r="BIA23" s="131"/>
      <c r="BIB23" s="131"/>
      <c r="BIC23" s="131"/>
      <c r="BID23" s="131"/>
      <c r="BIE23" s="131"/>
      <c r="BIF23" s="131"/>
      <c r="BIG23" s="131"/>
      <c r="BIH23" s="131"/>
      <c r="BII23" s="131"/>
      <c r="BIJ23" s="131"/>
      <c r="BIK23" s="131"/>
      <c r="BIL23" s="131"/>
      <c r="BIM23" s="131"/>
      <c r="BIN23" s="131"/>
      <c r="BIO23" s="131"/>
      <c r="BIP23" s="131"/>
      <c r="BIQ23" s="131"/>
      <c r="BIR23" s="131"/>
      <c r="BIS23" s="131"/>
      <c r="BIT23" s="131"/>
      <c r="BIU23" s="131"/>
      <c r="BIV23" s="131"/>
      <c r="BIW23" s="131"/>
      <c r="BIX23" s="131"/>
      <c r="BIY23" s="131"/>
      <c r="BIZ23" s="131"/>
      <c r="BJA23" s="131"/>
      <c r="BJB23" s="131"/>
      <c r="BJC23" s="131"/>
      <c r="BJD23" s="131"/>
      <c r="BJE23" s="131"/>
      <c r="BJF23" s="131"/>
      <c r="BJG23" s="131"/>
      <c r="BJH23" s="131"/>
      <c r="BJI23" s="131"/>
      <c r="BJJ23" s="131"/>
      <c r="BJK23" s="131"/>
      <c r="BJL23" s="131"/>
      <c r="BJM23" s="131"/>
      <c r="BJN23" s="131"/>
      <c r="BJO23" s="131"/>
      <c r="BJP23" s="131"/>
      <c r="BJQ23" s="131"/>
      <c r="BJR23" s="131"/>
      <c r="BJS23" s="131"/>
      <c r="BJT23" s="131"/>
      <c r="BJU23" s="131"/>
      <c r="BJV23" s="131"/>
      <c r="BJW23" s="131"/>
      <c r="BJX23" s="131"/>
      <c r="BJY23" s="131"/>
      <c r="BJZ23" s="131"/>
      <c r="BKA23" s="131"/>
      <c r="BKB23" s="131"/>
      <c r="BKC23" s="131"/>
      <c r="BKD23" s="131"/>
      <c r="BKE23" s="131"/>
      <c r="BKF23" s="131"/>
      <c r="BKG23" s="131"/>
      <c r="BKH23" s="131"/>
      <c r="BKI23" s="131"/>
      <c r="BKJ23" s="131"/>
      <c r="BKK23" s="131"/>
      <c r="BKL23" s="131"/>
      <c r="BKM23" s="131"/>
      <c r="BKN23" s="131"/>
      <c r="BKO23" s="131"/>
      <c r="BKP23" s="131"/>
      <c r="BKQ23" s="131"/>
      <c r="BKR23" s="131"/>
      <c r="BKS23" s="131"/>
      <c r="BKT23" s="131"/>
      <c r="BKU23" s="131"/>
      <c r="BKV23" s="131"/>
      <c r="BKW23" s="131"/>
      <c r="BKX23" s="131"/>
      <c r="BKY23" s="131"/>
      <c r="BKZ23" s="131"/>
      <c r="BLA23" s="131"/>
      <c r="BLB23" s="131"/>
      <c r="BLC23" s="131"/>
      <c r="BLD23" s="131"/>
      <c r="BLE23" s="131"/>
      <c r="BLF23" s="131"/>
      <c r="BLG23" s="131"/>
      <c r="BLH23" s="131"/>
      <c r="BLI23" s="131"/>
      <c r="BLJ23" s="131"/>
      <c r="BLK23" s="131"/>
      <c r="BLL23" s="131"/>
      <c r="BLM23" s="131"/>
      <c r="BLN23" s="131"/>
      <c r="BLO23" s="131"/>
      <c r="BLP23" s="131"/>
      <c r="BLQ23" s="131"/>
      <c r="BLR23" s="131"/>
      <c r="BLS23" s="131"/>
      <c r="BLT23" s="131"/>
      <c r="BLU23" s="131"/>
      <c r="BLV23" s="131"/>
      <c r="BLW23" s="131"/>
      <c r="BLX23" s="131"/>
      <c r="BLY23" s="131"/>
      <c r="BLZ23" s="131"/>
      <c r="BMA23" s="131"/>
      <c r="BMB23" s="131"/>
      <c r="BMC23" s="131"/>
      <c r="BMD23" s="131"/>
      <c r="BME23" s="131"/>
      <c r="BMF23" s="131"/>
      <c r="BMG23" s="131"/>
      <c r="BMH23" s="131"/>
      <c r="BMI23" s="131"/>
      <c r="BMJ23" s="131"/>
      <c r="BMK23" s="131"/>
      <c r="BML23" s="131"/>
      <c r="BMM23" s="131"/>
      <c r="BMN23" s="131"/>
      <c r="BMO23" s="131"/>
      <c r="BMP23" s="131"/>
      <c r="BMQ23" s="131"/>
      <c r="BMR23" s="131"/>
      <c r="BMS23" s="131"/>
      <c r="BMT23" s="131"/>
      <c r="BMU23" s="131"/>
      <c r="BMV23" s="131"/>
      <c r="BMW23" s="131"/>
      <c r="BMX23" s="131"/>
      <c r="BMY23" s="131"/>
      <c r="BMZ23" s="131"/>
      <c r="BNA23" s="131"/>
      <c r="BNB23" s="131"/>
      <c r="BNC23" s="131"/>
      <c r="BND23" s="131"/>
      <c r="BNE23" s="131"/>
      <c r="BNF23" s="131"/>
      <c r="BNG23" s="131"/>
      <c r="BNH23" s="131"/>
      <c r="BNI23" s="131"/>
      <c r="BNJ23" s="131"/>
      <c r="BNK23" s="131"/>
      <c r="BNL23" s="131"/>
      <c r="BNM23" s="131"/>
      <c r="BNN23" s="131"/>
      <c r="BNO23" s="131"/>
      <c r="BNP23" s="131"/>
      <c r="BNQ23" s="131"/>
      <c r="BNR23" s="131"/>
      <c r="BNS23" s="131"/>
      <c r="BNT23" s="131"/>
      <c r="BNU23" s="131"/>
      <c r="BNV23" s="131"/>
      <c r="BNW23" s="131"/>
      <c r="BNX23" s="131"/>
      <c r="BNY23" s="131"/>
      <c r="BNZ23" s="131"/>
      <c r="BOA23" s="131"/>
      <c r="BOB23" s="131"/>
      <c r="BOC23" s="131"/>
      <c r="BOD23" s="131"/>
      <c r="BOE23" s="131"/>
      <c r="BOF23" s="131"/>
      <c r="BOG23" s="131"/>
      <c r="BOH23" s="131"/>
      <c r="BOI23" s="131"/>
      <c r="BOJ23" s="131"/>
      <c r="BOK23" s="131"/>
      <c r="BOL23" s="131"/>
      <c r="BOM23" s="131"/>
      <c r="BON23" s="131"/>
      <c r="BOO23" s="131"/>
      <c r="BOP23" s="131"/>
      <c r="BOQ23" s="131"/>
      <c r="BOR23" s="131"/>
      <c r="BOS23" s="131"/>
      <c r="BOT23" s="131"/>
      <c r="BOU23" s="131"/>
      <c r="BOV23" s="131"/>
      <c r="BOW23" s="131"/>
      <c r="BOX23" s="131"/>
      <c r="BOY23" s="131"/>
      <c r="BOZ23" s="131"/>
      <c r="BPA23" s="131"/>
      <c r="BPB23" s="131"/>
      <c r="BPC23" s="131"/>
      <c r="BPD23" s="131"/>
      <c r="BPE23" s="131"/>
      <c r="BPF23" s="131"/>
      <c r="BPG23" s="131"/>
      <c r="BPH23" s="131"/>
      <c r="BPI23" s="131"/>
      <c r="BPJ23" s="131"/>
      <c r="BPK23" s="131"/>
      <c r="BPL23" s="131"/>
      <c r="BPM23" s="131"/>
      <c r="BPN23" s="131"/>
      <c r="BPO23" s="131"/>
      <c r="BPP23" s="131"/>
      <c r="BPQ23" s="131"/>
      <c r="BPR23" s="131"/>
      <c r="BPS23" s="131"/>
      <c r="BPT23" s="131"/>
      <c r="BPU23" s="131"/>
      <c r="BPV23" s="131"/>
      <c r="BPW23" s="131"/>
      <c r="BPX23" s="131"/>
      <c r="BPY23" s="131"/>
      <c r="BPZ23" s="131"/>
      <c r="BQA23" s="131"/>
      <c r="BQB23" s="131"/>
      <c r="BQC23" s="131"/>
      <c r="BQD23" s="131"/>
      <c r="BQE23" s="131"/>
      <c r="BQF23" s="131"/>
      <c r="BQG23" s="131"/>
      <c r="BQH23" s="131"/>
      <c r="BQI23" s="131"/>
      <c r="BQJ23" s="131"/>
      <c r="BQK23" s="131"/>
      <c r="BQL23" s="131"/>
      <c r="BQM23" s="131"/>
      <c r="BQN23" s="131"/>
      <c r="BQO23" s="131"/>
      <c r="BQP23" s="131"/>
      <c r="BQQ23" s="131"/>
      <c r="BQR23" s="131"/>
      <c r="BQS23" s="131"/>
      <c r="BQT23" s="131"/>
      <c r="BQU23" s="131"/>
      <c r="BQV23" s="131"/>
      <c r="BQW23" s="131"/>
      <c r="BQX23" s="131"/>
      <c r="BQY23" s="131"/>
      <c r="BQZ23" s="131"/>
      <c r="BRA23" s="131"/>
      <c r="BRB23" s="131"/>
      <c r="BRC23" s="131"/>
      <c r="BRD23" s="131"/>
      <c r="BRE23" s="131"/>
      <c r="BRF23" s="131"/>
      <c r="BRG23" s="131"/>
      <c r="BRH23" s="131"/>
      <c r="BRI23" s="131"/>
      <c r="BRJ23" s="131"/>
      <c r="BRK23" s="131"/>
      <c r="BRL23" s="131"/>
      <c r="BRM23" s="131"/>
      <c r="BRN23" s="131"/>
      <c r="BRO23" s="131"/>
      <c r="BRP23" s="131"/>
      <c r="BRQ23" s="131"/>
      <c r="BRR23" s="131"/>
      <c r="BRS23" s="131"/>
      <c r="BRT23" s="131"/>
      <c r="BRU23" s="131"/>
      <c r="BRV23" s="131"/>
      <c r="BRW23" s="131"/>
      <c r="BRX23" s="131"/>
      <c r="BRY23" s="131"/>
      <c r="BRZ23" s="131"/>
      <c r="BSA23" s="131"/>
      <c r="BSB23" s="131"/>
      <c r="BSC23" s="131"/>
      <c r="BSD23" s="131"/>
      <c r="BSE23" s="131"/>
      <c r="BSF23" s="131"/>
      <c r="BSG23" s="131"/>
      <c r="BSH23" s="131"/>
      <c r="BSI23" s="131"/>
      <c r="BSJ23" s="131"/>
      <c r="BSK23" s="131"/>
      <c r="BSL23" s="131"/>
      <c r="BSM23" s="131"/>
      <c r="BSN23" s="131"/>
      <c r="BSO23" s="131"/>
      <c r="BSP23" s="131"/>
      <c r="BSQ23" s="131"/>
      <c r="BSR23" s="131"/>
      <c r="BSS23" s="131"/>
      <c r="BST23" s="131"/>
      <c r="BSU23" s="131"/>
      <c r="BSV23" s="131"/>
      <c r="BSW23" s="131"/>
      <c r="BSX23" s="131"/>
      <c r="BSY23" s="131"/>
      <c r="BSZ23" s="131"/>
      <c r="BTA23" s="131"/>
      <c r="BTB23" s="131"/>
      <c r="BTC23" s="131"/>
      <c r="BTD23" s="131"/>
      <c r="BTE23" s="131"/>
      <c r="BTF23" s="131"/>
      <c r="BTG23" s="131"/>
      <c r="BTH23" s="131"/>
      <c r="BTI23" s="131"/>
      <c r="BTJ23" s="131"/>
      <c r="BTK23" s="131"/>
      <c r="BTL23" s="131"/>
      <c r="BTM23" s="131"/>
      <c r="BTN23" s="131"/>
      <c r="BTO23" s="131"/>
      <c r="BTP23" s="131"/>
      <c r="BTQ23" s="131"/>
      <c r="BTR23" s="131"/>
      <c r="BTS23" s="131"/>
      <c r="BTT23" s="131"/>
      <c r="BTU23" s="131"/>
      <c r="BTV23" s="131"/>
      <c r="BTW23" s="131"/>
      <c r="BTX23" s="131"/>
      <c r="BTY23" s="131"/>
      <c r="BTZ23" s="131"/>
      <c r="BUA23" s="131"/>
      <c r="BUB23" s="131"/>
      <c r="BUC23" s="131"/>
      <c r="BUD23" s="131"/>
      <c r="BUE23" s="131"/>
      <c r="BUF23" s="131"/>
      <c r="BUG23" s="131"/>
      <c r="BUH23" s="131"/>
      <c r="BUI23" s="131"/>
      <c r="BUJ23" s="131"/>
      <c r="BUK23" s="131"/>
      <c r="BUL23" s="131"/>
      <c r="BUM23" s="131"/>
      <c r="BUN23" s="131"/>
      <c r="BUO23" s="131"/>
      <c r="BUP23" s="131"/>
      <c r="BUQ23" s="131"/>
      <c r="BUR23" s="131"/>
      <c r="BUS23" s="131"/>
      <c r="BUT23" s="131"/>
      <c r="BUU23" s="131"/>
      <c r="BUV23" s="131"/>
      <c r="BUW23" s="131"/>
      <c r="BUX23" s="131"/>
      <c r="BUY23" s="131"/>
      <c r="BUZ23" s="131"/>
      <c r="BVA23" s="131"/>
      <c r="BVB23" s="131"/>
      <c r="BVC23" s="131"/>
      <c r="BVD23" s="131"/>
      <c r="BVE23" s="131"/>
      <c r="BVF23" s="131"/>
      <c r="BVG23" s="131"/>
      <c r="BVH23" s="131"/>
      <c r="BVI23" s="131"/>
      <c r="BVJ23" s="131"/>
      <c r="BVK23" s="131"/>
      <c r="BVL23" s="131"/>
      <c r="BVM23" s="131"/>
      <c r="BVN23" s="131"/>
      <c r="BVO23" s="131"/>
      <c r="BVP23" s="131"/>
      <c r="BVQ23" s="131"/>
      <c r="BVR23" s="131"/>
      <c r="BVS23" s="131"/>
      <c r="BVT23" s="131"/>
      <c r="BVU23" s="131"/>
      <c r="BVV23" s="131"/>
      <c r="BVW23" s="131"/>
      <c r="BVX23" s="131"/>
      <c r="BVY23" s="131"/>
      <c r="BVZ23" s="131"/>
      <c r="BWA23" s="131"/>
      <c r="BWB23" s="131"/>
      <c r="BWC23" s="131"/>
      <c r="BWD23" s="131"/>
      <c r="BWE23" s="131"/>
      <c r="BWF23" s="131"/>
      <c r="BWG23" s="131"/>
      <c r="BWH23" s="131"/>
      <c r="BWI23" s="131"/>
      <c r="BWJ23" s="131"/>
      <c r="BWK23" s="131"/>
      <c r="BWL23" s="131"/>
      <c r="BWM23" s="131"/>
      <c r="BWN23" s="131"/>
      <c r="BWO23" s="131"/>
      <c r="BWP23" s="131"/>
      <c r="BWQ23" s="131"/>
      <c r="BWR23" s="131"/>
      <c r="BWS23" s="131"/>
      <c r="BWT23" s="131"/>
      <c r="BWU23" s="131"/>
      <c r="BWV23" s="131"/>
      <c r="BWW23" s="131"/>
      <c r="BWX23" s="131"/>
      <c r="BWY23" s="131"/>
      <c r="BWZ23" s="131"/>
      <c r="BXA23" s="131"/>
      <c r="BXB23" s="131"/>
      <c r="BXC23" s="131"/>
      <c r="BXD23" s="131"/>
      <c r="BXE23" s="131"/>
      <c r="BXF23" s="131"/>
      <c r="BXG23" s="131"/>
      <c r="BXH23" s="131"/>
      <c r="BXI23" s="131"/>
      <c r="BXJ23" s="131"/>
      <c r="BXK23" s="131"/>
      <c r="BXL23" s="131"/>
      <c r="BXM23" s="131"/>
      <c r="BXN23" s="131"/>
      <c r="BXO23" s="131"/>
      <c r="BXP23" s="131"/>
      <c r="BXQ23" s="131"/>
      <c r="BXR23" s="131"/>
      <c r="BXS23" s="131"/>
      <c r="BXT23" s="131"/>
      <c r="BXU23" s="131"/>
      <c r="BXV23" s="131"/>
      <c r="BXW23" s="131"/>
      <c r="BXX23" s="131"/>
      <c r="BXY23" s="131"/>
      <c r="BXZ23" s="131"/>
      <c r="BYA23" s="131"/>
      <c r="BYB23" s="131"/>
      <c r="BYC23" s="131"/>
      <c r="BYD23" s="131"/>
      <c r="BYE23" s="131"/>
      <c r="BYF23" s="131"/>
      <c r="BYG23" s="131"/>
      <c r="BYH23" s="131"/>
      <c r="BYI23" s="131"/>
      <c r="BYJ23" s="131"/>
      <c r="BYK23" s="131"/>
      <c r="BYL23" s="131"/>
      <c r="BYM23" s="131"/>
      <c r="BYN23" s="131"/>
      <c r="BYO23" s="131"/>
      <c r="BYP23" s="131"/>
      <c r="BYQ23" s="131"/>
      <c r="BYR23" s="131"/>
      <c r="BYS23" s="131"/>
      <c r="BYT23" s="131"/>
      <c r="BYU23" s="131"/>
      <c r="BYV23" s="131"/>
      <c r="BYW23" s="131"/>
      <c r="BYX23" s="131"/>
      <c r="BYY23" s="131"/>
      <c r="BYZ23" s="131"/>
      <c r="BZA23" s="131"/>
      <c r="BZB23" s="131"/>
      <c r="BZC23" s="131"/>
      <c r="BZD23" s="131"/>
      <c r="BZE23" s="131"/>
      <c r="BZF23" s="131"/>
      <c r="BZG23" s="131"/>
      <c r="BZH23" s="131"/>
      <c r="BZI23" s="131"/>
      <c r="BZJ23" s="131"/>
      <c r="BZK23" s="131"/>
      <c r="BZL23" s="131"/>
      <c r="BZM23" s="131"/>
      <c r="BZN23" s="131"/>
      <c r="BZO23" s="131"/>
      <c r="BZP23" s="131"/>
      <c r="BZQ23" s="131"/>
      <c r="BZR23" s="131"/>
      <c r="BZS23" s="131"/>
      <c r="BZT23" s="131"/>
      <c r="BZU23" s="131"/>
      <c r="BZV23" s="131"/>
      <c r="BZW23" s="131"/>
      <c r="BZX23" s="131"/>
      <c r="BZY23" s="131"/>
      <c r="BZZ23" s="131"/>
      <c r="CAA23" s="131"/>
      <c r="CAB23" s="131"/>
      <c r="CAC23" s="131"/>
      <c r="CAD23" s="131"/>
      <c r="CAE23" s="131"/>
      <c r="CAF23" s="131"/>
      <c r="CAG23" s="131"/>
      <c r="CAH23" s="131"/>
      <c r="CAI23" s="131"/>
      <c r="CAJ23" s="131"/>
      <c r="CAK23" s="131"/>
      <c r="CAL23" s="131"/>
      <c r="CAM23" s="131"/>
      <c r="CAN23" s="131"/>
      <c r="CAO23" s="131"/>
      <c r="CAP23" s="131"/>
      <c r="CAQ23" s="131"/>
      <c r="CAR23" s="131"/>
      <c r="CAS23" s="131"/>
      <c r="CAT23" s="131"/>
      <c r="CAU23" s="131"/>
      <c r="CAV23" s="131"/>
      <c r="CAW23" s="131"/>
      <c r="CAX23" s="131"/>
      <c r="CAY23" s="131"/>
      <c r="CAZ23" s="131"/>
      <c r="CBA23" s="131"/>
      <c r="CBB23" s="131"/>
      <c r="CBC23" s="131"/>
      <c r="CBD23" s="131"/>
      <c r="CBE23" s="131"/>
      <c r="CBF23" s="131"/>
      <c r="CBG23" s="131"/>
      <c r="CBH23" s="131"/>
      <c r="CBI23" s="131"/>
      <c r="CBJ23" s="131"/>
      <c r="CBK23" s="131"/>
      <c r="CBL23" s="131"/>
      <c r="CBM23" s="131"/>
      <c r="CBN23" s="131"/>
      <c r="CBO23" s="131"/>
      <c r="CBP23" s="131"/>
      <c r="CBQ23" s="131"/>
      <c r="CBR23" s="131"/>
      <c r="CBS23" s="131"/>
      <c r="CBT23" s="131"/>
      <c r="CBU23" s="131"/>
      <c r="CBV23" s="131"/>
      <c r="CBW23" s="131"/>
      <c r="CBX23" s="131"/>
      <c r="CBY23" s="131"/>
      <c r="CBZ23" s="131"/>
      <c r="CCA23" s="131"/>
      <c r="CCB23" s="131"/>
      <c r="CCC23" s="131"/>
      <c r="CCD23" s="131"/>
      <c r="CCE23" s="131"/>
      <c r="CCF23" s="131"/>
      <c r="CCG23" s="131"/>
      <c r="CCH23" s="131"/>
      <c r="CCI23" s="131"/>
      <c r="CCJ23" s="131"/>
      <c r="CCK23" s="131"/>
      <c r="CCL23" s="131"/>
      <c r="CCM23" s="131"/>
      <c r="CCN23" s="131"/>
      <c r="CCO23" s="131"/>
      <c r="CCP23" s="131"/>
      <c r="CCQ23" s="131"/>
      <c r="CCR23" s="131"/>
      <c r="CCS23" s="131"/>
      <c r="CCT23" s="131"/>
      <c r="CCU23" s="131"/>
      <c r="CCV23" s="131"/>
      <c r="CCW23" s="131"/>
      <c r="CCX23" s="131"/>
      <c r="CCY23" s="131"/>
      <c r="CCZ23" s="131"/>
      <c r="CDA23" s="131"/>
      <c r="CDB23" s="131"/>
      <c r="CDC23" s="131"/>
      <c r="CDD23" s="131"/>
      <c r="CDE23" s="131"/>
      <c r="CDF23" s="131"/>
      <c r="CDG23" s="131"/>
      <c r="CDH23" s="131"/>
      <c r="CDI23" s="131"/>
      <c r="CDJ23" s="131"/>
      <c r="CDK23" s="131"/>
      <c r="CDL23" s="131"/>
      <c r="CDM23" s="131"/>
      <c r="CDN23" s="131"/>
      <c r="CDO23" s="131"/>
      <c r="CDP23" s="131"/>
      <c r="CDQ23" s="131"/>
      <c r="CDR23" s="131"/>
      <c r="CDS23" s="131"/>
      <c r="CDT23" s="131"/>
      <c r="CDU23" s="131"/>
      <c r="CDV23" s="131"/>
      <c r="CDW23" s="131"/>
      <c r="CDX23" s="131"/>
      <c r="CDY23" s="131"/>
      <c r="CDZ23" s="131"/>
      <c r="CEA23" s="131"/>
      <c r="CEB23" s="131"/>
      <c r="CEC23" s="131"/>
      <c r="CED23" s="131"/>
      <c r="CEE23" s="131"/>
      <c r="CEF23" s="131"/>
      <c r="CEG23" s="131"/>
      <c r="CEH23" s="131"/>
      <c r="CEI23" s="131"/>
      <c r="CEJ23" s="131"/>
      <c r="CEK23" s="131"/>
      <c r="CEL23" s="131"/>
      <c r="CEM23" s="131"/>
      <c r="CEN23" s="131"/>
      <c r="CEO23" s="131"/>
      <c r="CEP23" s="131"/>
      <c r="CEQ23" s="131"/>
      <c r="CER23" s="131"/>
      <c r="CES23" s="131"/>
      <c r="CET23" s="131"/>
      <c r="CEU23" s="131"/>
      <c r="CEV23" s="131"/>
      <c r="CEW23" s="131"/>
      <c r="CEX23" s="131"/>
      <c r="CEY23" s="131"/>
      <c r="CEZ23" s="131"/>
      <c r="CFA23" s="131"/>
      <c r="CFB23" s="131"/>
      <c r="CFC23" s="131"/>
      <c r="CFD23" s="131"/>
      <c r="CFE23" s="131"/>
      <c r="CFF23" s="131"/>
      <c r="CFG23" s="131"/>
      <c r="CFH23" s="131"/>
      <c r="CFI23" s="131"/>
      <c r="CFJ23" s="131"/>
      <c r="CFK23" s="131"/>
      <c r="CFL23" s="131"/>
      <c r="CFM23" s="131"/>
      <c r="CFN23" s="131"/>
      <c r="CFO23" s="131"/>
      <c r="CFP23" s="131"/>
      <c r="CFQ23" s="131"/>
      <c r="CFR23" s="131"/>
      <c r="CFS23" s="131"/>
      <c r="CFT23" s="131"/>
      <c r="CFU23" s="131"/>
      <c r="CFV23" s="131"/>
      <c r="CFW23" s="131"/>
      <c r="CFX23" s="131"/>
      <c r="CFY23" s="131"/>
      <c r="CFZ23" s="131"/>
      <c r="CGA23" s="131"/>
      <c r="CGB23" s="131"/>
      <c r="CGC23" s="131"/>
      <c r="CGD23" s="131"/>
      <c r="CGE23" s="131"/>
      <c r="CGF23" s="131"/>
      <c r="CGG23" s="131"/>
      <c r="CGH23" s="131"/>
      <c r="CGI23" s="131"/>
      <c r="CGJ23" s="131"/>
      <c r="CGK23" s="131"/>
      <c r="CGL23" s="131"/>
      <c r="CGM23" s="131"/>
      <c r="CGN23" s="131"/>
      <c r="CGO23" s="131"/>
      <c r="CGP23" s="131"/>
      <c r="CGQ23" s="131"/>
      <c r="CGR23" s="131"/>
      <c r="CGS23" s="131"/>
      <c r="CGT23" s="131"/>
      <c r="CGU23" s="131"/>
      <c r="CGV23" s="131"/>
      <c r="CGW23" s="131"/>
      <c r="CGX23" s="131"/>
      <c r="CGY23" s="131"/>
      <c r="CGZ23" s="131"/>
      <c r="CHA23" s="131"/>
      <c r="CHB23" s="131"/>
      <c r="CHC23" s="131"/>
      <c r="CHD23" s="131"/>
      <c r="CHE23" s="131"/>
      <c r="CHF23" s="131"/>
      <c r="CHG23" s="131"/>
      <c r="CHH23" s="131"/>
      <c r="CHI23" s="131"/>
      <c r="CHJ23" s="131"/>
      <c r="CHK23" s="131"/>
      <c r="CHL23" s="131"/>
      <c r="CHM23" s="131"/>
      <c r="CHN23" s="131"/>
      <c r="CHO23" s="131"/>
      <c r="CHP23" s="131"/>
      <c r="CHQ23" s="131"/>
      <c r="CHR23" s="131"/>
      <c r="CHS23" s="131"/>
      <c r="CHT23" s="131"/>
      <c r="CHU23" s="131"/>
      <c r="CHV23" s="131"/>
      <c r="CHW23" s="131"/>
      <c r="CHX23" s="131"/>
      <c r="CHY23" s="131"/>
      <c r="CHZ23" s="131"/>
      <c r="CIA23" s="131"/>
      <c r="CIB23" s="131"/>
      <c r="CIC23" s="131"/>
      <c r="CID23" s="131"/>
      <c r="CIE23" s="131"/>
      <c r="CIF23" s="131"/>
      <c r="CIG23" s="131"/>
      <c r="CIH23" s="131"/>
      <c r="CII23" s="131"/>
      <c r="CIJ23" s="131"/>
      <c r="CIK23" s="131"/>
      <c r="CIL23" s="131"/>
      <c r="CIM23" s="131"/>
      <c r="CIN23" s="131"/>
      <c r="CIO23" s="131"/>
      <c r="CIP23" s="131"/>
      <c r="CIQ23" s="131"/>
      <c r="CIR23" s="131"/>
      <c r="CIS23" s="131"/>
      <c r="CIT23" s="131"/>
      <c r="CIU23" s="131"/>
      <c r="CIV23" s="131"/>
      <c r="CIW23" s="131"/>
      <c r="CIX23" s="131"/>
      <c r="CIY23" s="131"/>
      <c r="CIZ23" s="131"/>
      <c r="CJA23" s="131"/>
      <c r="CJB23" s="131"/>
      <c r="CJC23" s="131"/>
      <c r="CJD23" s="131"/>
      <c r="CJE23" s="131"/>
      <c r="CJF23" s="131"/>
      <c r="CJG23" s="131"/>
      <c r="CJH23" s="131"/>
      <c r="CJI23" s="131"/>
      <c r="CJJ23" s="131"/>
      <c r="CJK23" s="131"/>
      <c r="CJL23" s="131"/>
      <c r="CJM23" s="131"/>
      <c r="CJN23" s="131"/>
      <c r="CJO23" s="131"/>
      <c r="CJP23" s="131"/>
      <c r="CJQ23" s="131"/>
      <c r="CJR23" s="131"/>
      <c r="CJS23" s="131"/>
      <c r="CJT23" s="131"/>
      <c r="CJU23" s="131"/>
      <c r="CJV23" s="131"/>
      <c r="CJW23" s="131"/>
      <c r="CJX23" s="131"/>
      <c r="CJY23" s="131"/>
      <c r="CJZ23" s="131"/>
      <c r="CKA23" s="131"/>
      <c r="CKB23" s="131"/>
      <c r="CKC23" s="131"/>
      <c r="CKD23" s="131"/>
      <c r="CKE23" s="131"/>
      <c r="CKF23" s="131"/>
      <c r="CKG23" s="131"/>
      <c r="CKH23" s="131"/>
      <c r="CKI23" s="131"/>
      <c r="CKJ23" s="131"/>
      <c r="CKK23" s="131"/>
      <c r="CKL23" s="131"/>
      <c r="CKM23" s="131"/>
      <c r="CKN23" s="131"/>
      <c r="CKO23" s="131"/>
      <c r="CKP23" s="131"/>
      <c r="CKQ23" s="131"/>
      <c r="CKR23" s="131"/>
      <c r="CKS23" s="131"/>
      <c r="CKT23" s="131"/>
      <c r="CKU23" s="131"/>
      <c r="CKV23" s="131"/>
      <c r="CKW23" s="131"/>
      <c r="CKX23" s="131"/>
      <c r="CKY23" s="131"/>
      <c r="CKZ23" s="131"/>
      <c r="CLA23" s="131"/>
      <c r="CLB23" s="131"/>
      <c r="CLC23" s="131"/>
      <c r="CLD23" s="131"/>
      <c r="CLE23" s="131"/>
      <c r="CLF23" s="131"/>
      <c r="CLG23" s="131"/>
      <c r="CLH23" s="131"/>
      <c r="CLI23" s="131"/>
      <c r="CLJ23" s="131"/>
      <c r="CLK23" s="131"/>
      <c r="CLL23" s="131"/>
      <c r="CLM23" s="131"/>
      <c r="CLN23" s="131"/>
      <c r="CLO23" s="131"/>
      <c r="CLP23" s="131"/>
      <c r="CLQ23" s="131"/>
      <c r="CLR23" s="131"/>
      <c r="CLS23" s="131"/>
      <c r="CLT23" s="131"/>
      <c r="CLU23" s="131"/>
      <c r="CLV23" s="131"/>
      <c r="CLW23" s="131"/>
      <c r="CLX23" s="131"/>
      <c r="CLY23" s="131"/>
      <c r="CLZ23" s="131"/>
      <c r="CMA23" s="131"/>
      <c r="CMB23" s="131"/>
      <c r="CMC23" s="131"/>
      <c r="CMD23" s="131"/>
      <c r="CME23" s="131"/>
      <c r="CMF23" s="131"/>
      <c r="CMG23" s="131"/>
      <c r="CMH23" s="131"/>
      <c r="CMI23" s="131"/>
      <c r="CMJ23" s="131"/>
      <c r="CMK23" s="131"/>
      <c r="CML23" s="131"/>
      <c r="CMM23" s="131"/>
      <c r="CMN23" s="131"/>
      <c r="CMO23" s="131"/>
      <c r="CMP23" s="131"/>
      <c r="CMQ23" s="131"/>
      <c r="CMR23" s="131"/>
      <c r="CMS23" s="131"/>
      <c r="CMT23" s="131"/>
      <c r="CMU23" s="131"/>
      <c r="CMV23" s="131"/>
      <c r="CMW23" s="131"/>
      <c r="CMX23" s="131"/>
      <c r="CMY23" s="131"/>
      <c r="CMZ23" s="131"/>
      <c r="CNA23" s="131"/>
      <c r="CNB23" s="131"/>
      <c r="CNC23" s="131"/>
      <c r="CND23" s="131"/>
      <c r="CNE23" s="131"/>
      <c r="CNF23" s="131"/>
      <c r="CNG23" s="131"/>
      <c r="CNH23" s="131"/>
      <c r="CNI23" s="131"/>
      <c r="CNJ23" s="131"/>
      <c r="CNK23" s="131"/>
      <c r="CNL23" s="131"/>
      <c r="CNM23" s="131"/>
      <c r="CNN23" s="131"/>
      <c r="CNO23" s="131"/>
      <c r="CNP23" s="131"/>
      <c r="CNQ23" s="131"/>
      <c r="CNR23" s="131"/>
      <c r="CNS23" s="131"/>
      <c r="CNT23" s="131"/>
      <c r="CNU23" s="131"/>
      <c r="CNV23" s="131"/>
      <c r="CNW23" s="131"/>
      <c r="CNX23" s="131"/>
      <c r="CNY23" s="131"/>
      <c r="CNZ23" s="131"/>
      <c r="COA23" s="131"/>
      <c r="COB23" s="131"/>
      <c r="COC23" s="131"/>
      <c r="COD23" s="131"/>
      <c r="COE23" s="131"/>
      <c r="COF23" s="131"/>
      <c r="COG23" s="131"/>
      <c r="COH23" s="131"/>
      <c r="COI23" s="131"/>
      <c r="COJ23" s="131"/>
      <c r="COK23" s="131"/>
      <c r="COL23" s="131"/>
      <c r="COM23" s="131"/>
      <c r="CON23" s="131"/>
      <c r="COO23" s="131"/>
      <c r="COP23" s="131"/>
      <c r="COQ23" s="131"/>
      <c r="COR23" s="131"/>
      <c r="COS23" s="131"/>
      <c r="COT23" s="131"/>
      <c r="COU23" s="131"/>
      <c r="COV23" s="131"/>
      <c r="COW23" s="131"/>
      <c r="COX23" s="131"/>
      <c r="COY23" s="131"/>
      <c r="COZ23" s="131"/>
      <c r="CPA23" s="131"/>
      <c r="CPB23" s="131"/>
      <c r="CPC23" s="131"/>
      <c r="CPD23" s="131"/>
      <c r="CPE23" s="131"/>
      <c r="CPF23" s="131"/>
      <c r="CPG23" s="131"/>
      <c r="CPH23" s="131"/>
      <c r="CPI23" s="131"/>
      <c r="CPJ23" s="131"/>
      <c r="CPK23" s="131"/>
      <c r="CPL23" s="131"/>
      <c r="CPM23" s="131"/>
      <c r="CPN23" s="131"/>
      <c r="CPO23" s="131"/>
      <c r="CPP23" s="131"/>
      <c r="CPQ23" s="131"/>
      <c r="CPR23" s="131"/>
      <c r="CPS23" s="131"/>
      <c r="CPT23" s="131"/>
      <c r="CPU23" s="131"/>
      <c r="CPV23" s="131"/>
      <c r="CPW23" s="131"/>
      <c r="CPX23" s="131"/>
      <c r="CPY23" s="131"/>
      <c r="CPZ23" s="131"/>
      <c r="CQA23" s="131"/>
      <c r="CQB23" s="131"/>
      <c r="CQC23" s="131"/>
      <c r="CQD23" s="131"/>
      <c r="CQE23" s="131"/>
      <c r="CQF23" s="131"/>
      <c r="CQG23" s="131"/>
      <c r="CQH23" s="131"/>
      <c r="CQI23" s="131"/>
      <c r="CQJ23" s="131"/>
      <c r="CQK23" s="131"/>
      <c r="CQL23" s="131"/>
      <c r="CQM23" s="131"/>
      <c r="CQN23" s="131"/>
      <c r="CQO23" s="131"/>
      <c r="CQP23" s="131"/>
      <c r="CQQ23" s="131"/>
      <c r="CQR23" s="131"/>
      <c r="CQS23" s="131"/>
      <c r="CQT23" s="131"/>
      <c r="CQU23" s="131"/>
      <c r="CQV23" s="131"/>
      <c r="CQW23" s="131"/>
      <c r="CQX23" s="131"/>
      <c r="CQY23" s="131"/>
      <c r="CQZ23" s="131"/>
      <c r="CRA23" s="131"/>
      <c r="CRB23" s="131"/>
      <c r="CRC23" s="131"/>
      <c r="CRD23" s="131"/>
      <c r="CRE23" s="131"/>
      <c r="CRF23" s="131"/>
      <c r="CRG23" s="131"/>
      <c r="CRH23" s="131"/>
      <c r="CRI23" s="131"/>
      <c r="CRJ23" s="131"/>
      <c r="CRK23" s="131"/>
      <c r="CRL23" s="131"/>
      <c r="CRM23" s="131"/>
      <c r="CRN23" s="131"/>
      <c r="CRO23" s="131"/>
      <c r="CRP23" s="131"/>
      <c r="CRQ23" s="131"/>
      <c r="CRR23" s="131"/>
      <c r="CRS23" s="131"/>
      <c r="CRT23" s="131"/>
      <c r="CRU23" s="131"/>
      <c r="CRV23" s="131"/>
      <c r="CRW23" s="131"/>
      <c r="CRX23" s="131"/>
      <c r="CRY23" s="131"/>
      <c r="CRZ23" s="131"/>
      <c r="CSA23" s="131"/>
      <c r="CSB23" s="131"/>
      <c r="CSC23" s="131"/>
      <c r="CSD23" s="131"/>
      <c r="CSE23" s="131"/>
      <c r="CSF23" s="131"/>
      <c r="CSG23" s="131"/>
      <c r="CSH23" s="131"/>
      <c r="CSI23" s="131"/>
      <c r="CSJ23" s="131"/>
      <c r="CSK23" s="131"/>
      <c r="CSL23" s="131"/>
      <c r="CSM23" s="131"/>
      <c r="CSN23" s="131"/>
      <c r="CSO23" s="131"/>
      <c r="CSP23" s="131"/>
      <c r="CSQ23" s="131"/>
      <c r="CSR23" s="131"/>
      <c r="CSS23" s="131"/>
      <c r="CST23" s="131"/>
      <c r="CSU23" s="131"/>
      <c r="CSV23" s="131"/>
      <c r="CSW23" s="131"/>
      <c r="CSX23" s="131"/>
      <c r="CSY23" s="131"/>
      <c r="CSZ23" s="131"/>
      <c r="CTA23" s="131"/>
      <c r="CTB23" s="131"/>
      <c r="CTC23" s="131"/>
      <c r="CTD23" s="131"/>
      <c r="CTE23" s="131"/>
      <c r="CTF23" s="131"/>
      <c r="CTG23" s="131"/>
      <c r="CTH23" s="131"/>
      <c r="CTI23" s="131"/>
      <c r="CTJ23" s="131"/>
      <c r="CTK23" s="131"/>
      <c r="CTL23" s="131"/>
      <c r="CTM23" s="131"/>
      <c r="CTN23" s="131"/>
      <c r="CTO23" s="131"/>
      <c r="CTP23" s="131"/>
      <c r="CTQ23" s="131"/>
      <c r="CTR23" s="131"/>
      <c r="CTS23" s="131"/>
      <c r="CTT23" s="131"/>
      <c r="CTU23" s="131"/>
      <c r="CTV23" s="131"/>
      <c r="CTW23" s="131"/>
      <c r="CTX23" s="131"/>
      <c r="CTY23" s="131"/>
      <c r="CTZ23" s="131"/>
      <c r="CUA23" s="131"/>
      <c r="CUB23" s="131"/>
      <c r="CUC23" s="131"/>
      <c r="CUD23" s="131"/>
      <c r="CUE23" s="131"/>
      <c r="CUF23" s="131"/>
      <c r="CUG23" s="131"/>
      <c r="CUH23" s="131"/>
      <c r="CUI23" s="131"/>
      <c r="CUJ23" s="131"/>
      <c r="CUK23" s="131"/>
      <c r="CUL23" s="131"/>
      <c r="CUM23" s="131"/>
      <c r="CUN23" s="131"/>
      <c r="CUO23" s="131"/>
      <c r="CUP23" s="131"/>
      <c r="CUQ23" s="131"/>
      <c r="CUR23" s="131"/>
      <c r="CUS23" s="131"/>
      <c r="CUT23" s="131"/>
      <c r="CUU23" s="131"/>
      <c r="CUV23" s="131"/>
      <c r="CUW23" s="131"/>
      <c r="CUX23" s="131"/>
      <c r="CUY23" s="131"/>
      <c r="CUZ23" s="131"/>
      <c r="CVA23" s="131"/>
      <c r="CVB23" s="131"/>
      <c r="CVC23" s="131"/>
      <c r="CVD23" s="131"/>
      <c r="CVE23" s="131"/>
      <c r="CVF23" s="131"/>
      <c r="CVG23" s="131"/>
      <c r="CVH23" s="131"/>
      <c r="CVI23" s="131"/>
      <c r="CVJ23" s="131"/>
      <c r="CVK23" s="131"/>
      <c r="CVL23" s="131"/>
      <c r="CVM23" s="131"/>
      <c r="CVN23" s="131"/>
      <c r="CVO23" s="131"/>
      <c r="CVP23" s="131"/>
      <c r="CVQ23" s="131"/>
      <c r="CVR23" s="131"/>
      <c r="CVS23" s="131"/>
      <c r="CVT23" s="131"/>
      <c r="CVU23" s="131"/>
      <c r="CVV23" s="131"/>
      <c r="CVW23" s="131"/>
      <c r="CVX23" s="131"/>
      <c r="CVY23" s="131"/>
      <c r="CVZ23" s="131"/>
      <c r="CWA23" s="131"/>
      <c r="CWB23" s="131"/>
      <c r="CWC23" s="131"/>
      <c r="CWD23" s="131"/>
      <c r="CWE23" s="131"/>
      <c r="CWF23" s="131"/>
      <c r="CWG23" s="131"/>
      <c r="CWH23" s="131"/>
      <c r="CWI23" s="131"/>
      <c r="CWJ23" s="131"/>
      <c r="CWK23" s="131"/>
      <c r="CWL23" s="131"/>
      <c r="CWM23" s="131"/>
      <c r="CWN23" s="131"/>
      <c r="CWO23" s="131"/>
      <c r="CWP23" s="131"/>
      <c r="CWQ23" s="131"/>
      <c r="CWR23" s="131"/>
      <c r="CWS23" s="131"/>
      <c r="CWT23" s="131"/>
      <c r="CWU23" s="131"/>
      <c r="CWV23" s="131"/>
      <c r="CWW23" s="131"/>
      <c r="CWX23" s="131"/>
      <c r="CWY23" s="131"/>
      <c r="CWZ23" s="131"/>
      <c r="CXA23" s="131"/>
      <c r="CXB23" s="131"/>
      <c r="CXC23" s="131"/>
      <c r="CXD23" s="131"/>
      <c r="CXE23" s="131"/>
      <c r="CXF23" s="131"/>
      <c r="CXG23" s="131"/>
      <c r="CXH23" s="131"/>
      <c r="CXI23" s="131"/>
      <c r="CXJ23" s="131"/>
      <c r="CXK23" s="131"/>
      <c r="CXL23" s="131"/>
      <c r="CXM23" s="131"/>
      <c r="CXN23" s="131"/>
      <c r="CXO23" s="131"/>
      <c r="CXP23" s="131"/>
      <c r="CXQ23" s="131"/>
      <c r="CXR23" s="131"/>
      <c r="CXS23" s="131"/>
      <c r="CXT23" s="131"/>
      <c r="CXU23" s="131"/>
      <c r="CXV23" s="131"/>
      <c r="CXW23" s="131"/>
      <c r="CXX23" s="131"/>
      <c r="CXY23" s="131"/>
      <c r="CXZ23" s="131"/>
      <c r="CYA23" s="131"/>
      <c r="CYB23" s="131"/>
      <c r="CYC23" s="131"/>
      <c r="CYD23" s="131"/>
      <c r="CYE23" s="131"/>
      <c r="CYF23" s="131"/>
      <c r="CYG23" s="131"/>
      <c r="CYH23" s="131"/>
      <c r="CYI23" s="131"/>
      <c r="CYJ23" s="131"/>
      <c r="CYK23" s="131"/>
      <c r="CYL23" s="131"/>
      <c r="CYM23" s="131"/>
      <c r="CYN23" s="131"/>
      <c r="CYO23" s="131"/>
      <c r="CYP23" s="131"/>
      <c r="CYQ23" s="131"/>
      <c r="CYR23" s="131"/>
      <c r="CYS23" s="131"/>
      <c r="CYT23" s="131"/>
      <c r="CYU23" s="131"/>
      <c r="CYV23" s="131"/>
      <c r="CYW23" s="131"/>
      <c r="CYX23" s="131"/>
      <c r="CYY23" s="131"/>
      <c r="CYZ23" s="131"/>
      <c r="CZA23" s="131"/>
      <c r="CZB23" s="131"/>
      <c r="CZC23" s="131"/>
      <c r="CZD23" s="131"/>
      <c r="CZE23" s="131"/>
      <c r="CZF23" s="131"/>
      <c r="CZG23" s="131"/>
      <c r="CZH23" s="131"/>
      <c r="CZI23" s="131"/>
      <c r="CZJ23" s="131"/>
      <c r="CZK23" s="131"/>
      <c r="CZL23" s="131"/>
      <c r="CZM23" s="131"/>
      <c r="CZN23" s="131"/>
      <c r="CZO23" s="131"/>
      <c r="CZP23" s="131"/>
      <c r="CZQ23" s="131"/>
      <c r="CZR23" s="131"/>
      <c r="CZS23" s="131"/>
      <c r="CZT23" s="131"/>
      <c r="CZU23" s="131"/>
      <c r="CZV23" s="131"/>
      <c r="CZW23" s="131"/>
      <c r="CZX23" s="131"/>
      <c r="CZY23" s="131"/>
      <c r="CZZ23" s="131"/>
      <c r="DAA23" s="131"/>
      <c r="DAB23" s="131"/>
      <c r="DAC23" s="131"/>
      <c r="DAD23" s="131"/>
      <c r="DAE23" s="131"/>
      <c r="DAF23" s="131"/>
      <c r="DAG23" s="131"/>
      <c r="DAH23" s="131"/>
      <c r="DAI23" s="131"/>
      <c r="DAJ23" s="131"/>
      <c r="DAK23" s="131"/>
      <c r="DAL23" s="131"/>
      <c r="DAM23" s="131"/>
      <c r="DAN23" s="131"/>
      <c r="DAO23" s="131"/>
      <c r="DAP23" s="131"/>
      <c r="DAQ23" s="131"/>
      <c r="DAR23" s="131"/>
      <c r="DAS23" s="131"/>
      <c r="DAT23" s="131"/>
      <c r="DAU23" s="131"/>
      <c r="DAV23" s="131"/>
      <c r="DAW23" s="131"/>
      <c r="DAX23" s="131"/>
      <c r="DAY23" s="131"/>
      <c r="DAZ23" s="131"/>
      <c r="DBA23" s="131"/>
      <c r="DBB23" s="131"/>
      <c r="DBC23" s="131"/>
      <c r="DBD23" s="131"/>
      <c r="DBE23" s="131"/>
      <c r="DBF23" s="131"/>
      <c r="DBG23" s="131"/>
      <c r="DBH23" s="131"/>
      <c r="DBI23" s="131"/>
      <c r="DBJ23" s="131"/>
      <c r="DBK23" s="131"/>
      <c r="DBL23" s="131"/>
      <c r="DBM23" s="131"/>
      <c r="DBN23" s="131"/>
      <c r="DBO23" s="131"/>
      <c r="DBP23" s="131"/>
      <c r="DBQ23" s="131"/>
      <c r="DBR23" s="131"/>
      <c r="DBS23" s="131"/>
      <c r="DBT23" s="131"/>
      <c r="DBU23" s="131"/>
      <c r="DBV23" s="131"/>
      <c r="DBW23" s="131"/>
      <c r="DBX23" s="131"/>
      <c r="DBY23" s="131"/>
      <c r="DBZ23" s="131"/>
      <c r="DCA23" s="131"/>
      <c r="DCB23" s="131"/>
      <c r="DCC23" s="131"/>
      <c r="DCD23" s="131"/>
      <c r="DCE23" s="131"/>
      <c r="DCF23" s="131"/>
      <c r="DCG23" s="131"/>
      <c r="DCH23" s="131"/>
      <c r="DCI23" s="131"/>
      <c r="DCJ23" s="131"/>
      <c r="DCK23" s="131"/>
      <c r="DCL23" s="131"/>
      <c r="DCM23" s="131"/>
      <c r="DCN23" s="131"/>
      <c r="DCO23" s="131"/>
      <c r="DCP23" s="131"/>
      <c r="DCQ23" s="131"/>
      <c r="DCR23" s="131"/>
      <c r="DCS23" s="131"/>
      <c r="DCT23" s="131"/>
      <c r="DCU23" s="131"/>
      <c r="DCV23" s="131"/>
      <c r="DCW23" s="131"/>
      <c r="DCX23" s="131"/>
      <c r="DCY23" s="131"/>
      <c r="DCZ23" s="131"/>
      <c r="DDA23" s="131"/>
      <c r="DDB23" s="131"/>
      <c r="DDC23" s="131"/>
      <c r="DDD23" s="131"/>
      <c r="DDE23" s="131"/>
      <c r="DDF23" s="131"/>
      <c r="DDG23" s="131"/>
      <c r="DDH23" s="131"/>
      <c r="DDI23" s="131"/>
      <c r="DDJ23" s="131"/>
      <c r="DDK23" s="131"/>
      <c r="DDL23" s="131"/>
      <c r="DDM23" s="131"/>
      <c r="DDN23" s="131"/>
      <c r="DDO23" s="131"/>
      <c r="DDP23" s="131"/>
      <c r="DDQ23" s="131"/>
      <c r="DDR23" s="131"/>
      <c r="DDS23" s="131"/>
      <c r="DDT23" s="131"/>
      <c r="DDU23" s="131"/>
      <c r="DDV23" s="131"/>
      <c r="DDW23" s="131"/>
      <c r="DDX23" s="131"/>
      <c r="DDY23" s="131"/>
      <c r="DDZ23" s="131"/>
      <c r="DEA23" s="131"/>
      <c r="DEB23" s="131"/>
      <c r="DEC23" s="131"/>
      <c r="DED23" s="131"/>
      <c r="DEE23" s="131"/>
      <c r="DEF23" s="131"/>
      <c r="DEG23" s="131"/>
      <c r="DEH23" s="131"/>
      <c r="DEI23" s="131"/>
      <c r="DEJ23" s="131"/>
      <c r="DEK23" s="131"/>
      <c r="DEL23" s="131"/>
      <c r="DEM23" s="131"/>
      <c r="DEN23" s="131"/>
      <c r="DEO23" s="131"/>
      <c r="DEP23" s="131"/>
      <c r="DEQ23" s="131"/>
      <c r="DER23" s="131"/>
      <c r="DES23" s="131"/>
      <c r="DET23" s="131"/>
      <c r="DEU23" s="131"/>
      <c r="DEV23" s="131"/>
      <c r="DEW23" s="131"/>
      <c r="DEX23" s="131"/>
      <c r="DEY23" s="131"/>
      <c r="DEZ23" s="131"/>
      <c r="DFA23" s="131"/>
      <c r="DFB23" s="131"/>
      <c r="DFC23" s="131"/>
      <c r="DFD23" s="131"/>
      <c r="DFE23" s="131"/>
      <c r="DFF23" s="131"/>
      <c r="DFG23" s="131"/>
      <c r="DFH23" s="131"/>
      <c r="DFI23" s="131"/>
      <c r="DFJ23" s="131"/>
      <c r="DFK23" s="131"/>
      <c r="DFL23" s="131"/>
      <c r="DFM23" s="131"/>
      <c r="DFN23" s="131"/>
      <c r="DFO23" s="131"/>
      <c r="DFP23" s="131"/>
      <c r="DFQ23" s="131"/>
      <c r="DFR23" s="131"/>
      <c r="DFS23" s="131"/>
      <c r="DFT23" s="131"/>
      <c r="DFU23" s="131"/>
      <c r="DFV23" s="131"/>
      <c r="DFW23" s="131"/>
      <c r="DFX23" s="131"/>
      <c r="DFY23" s="131"/>
      <c r="DFZ23" s="131"/>
      <c r="DGA23" s="131"/>
      <c r="DGB23" s="131"/>
      <c r="DGC23" s="131"/>
      <c r="DGD23" s="131"/>
      <c r="DGE23" s="131"/>
      <c r="DGF23" s="131"/>
      <c r="DGG23" s="131"/>
      <c r="DGH23" s="131"/>
      <c r="DGI23" s="131"/>
      <c r="DGJ23" s="131"/>
      <c r="DGK23" s="131"/>
      <c r="DGL23" s="131"/>
      <c r="DGM23" s="131"/>
      <c r="DGN23" s="131"/>
      <c r="DGO23" s="131"/>
      <c r="DGP23" s="131"/>
      <c r="DGQ23" s="131"/>
      <c r="DGR23" s="131"/>
      <c r="DGS23" s="131"/>
      <c r="DGT23" s="131"/>
      <c r="DGU23" s="131"/>
      <c r="DGV23" s="131"/>
      <c r="DGW23" s="131"/>
      <c r="DGX23" s="131"/>
      <c r="DGY23" s="131"/>
      <c r="DGZ23" s="131"/>
      <c r="DHA23" s="131"/>
      <c r="DHB23" s="131"/>
      <c r="DHC23" s="131"/>
      <c r="DHD23" s="131"/>
      <c r="DHE23" s="131"/>
      <c r="DHF23" s="131"/>
      <c r="DHG23" s="131"/>
      <c r="DHH23" s="131"/>
      <c r="DHI23" s="131"/>
      <c r="DHJ23" s="131"/>
      <c r="DHK23" s="131"/>
      <c r="DHL23" s="131"/>
      <c r="DHM23" s="131"/>
      <c r="DHN23" s="131"/>
      <c r="DHO23" s="131"/>
      <c r="DHP23" s="131"/>
      <c r="DHQ23" s="131"/>
      <c r="DHR23" s="131"/>
      <c r="DHS23" s="131"/>
      <c r="DHT23" s="131"/>
      <c r="DHU23" s="131"/>
      <c r="DHV23" s="131"/>
      <c r="DHW23" s="131"/>
      <c r="DHX23" s="131"/>
      <c r="DHY23" s="131"/>
      <c r="DHZ23" s="131"/>
      <c r="DIA23" s="131"/>
      <c r="DIB23" s="131"/>
      <c r="DIC23" s="131"/>
      <c r="DID23" s="131"/>
      <c r="DIE23" s="131"/>
      <c r="DIF23" s="131"/>
      <c r="DIG23" s="131"/>
      <c r="DIH23" s="131"/>
      <c r="DII23" s="131"/>
      <c r="DIJ23" s="131"/>
      <c r="DIK23" s="131"/>
      <c r="DIL23" s="131"/>
      <c r="DIM23" s="131"/>
      <c r="DIN23" s="131"/>
      <c r="DIO23" s="131"/>
      <c r="DIP23" s="131"/>
      <c r="DIQ23" s="131"/>
      <c r="DIR23" s="131"/>
      <c r="DIS23" s="131"/>
      <c r="DIT23" s="131"/>
      <c r="DIU23" s="131"/>
      <c r="DIV23" s="131"/>
      <c r="DIW23" s="131"/>
      <c r="DIX23" s="131"/>
      <c r="DIY23" s="131"/>
      <c r="DIZ23" s="131"/>
      <c r="DJA23" s="131"/>
      <c r="DJB23" s="131"/>
      <c r="DJC23" s="131"/>
      <c r="DJD23" s="131"/>
      <c r="DJE23" s="131"/>
      <c r="DJF23" s="131"/>
      <c r="DJG23" s="131"/>
      <c r="DJH23" s="131"/>
      <c r="DJI23" s="131"/>
      <c r="DJJ23" s="131"/>
      <c r="DJK23" s="131"/>
      <c r="DJL23" s="131"/>
      <c r="DJM23" s="131"/>
      <c r="DJN23" s="131"/>
      <c r="DJO23" s="131"/>
      <c r="DJP23" s="131"/>
      <c r="DJQ23" s="131"/>
      <c r="DJR23" s="131"/>
      <c r="DJS23" s="131"/>
      <c r="DJT23" s="131"/>
      <c r="DJU23" s="131"/>
      <c r="DJV23" s="131"/>
      <c r="DJW23" s="131"/>
      <c r="DJX23" s="131"/>
      <c r="DJY23" s="131"/>
      <c r="DJZ23" s="131"/>
      <c r="DKA23" s="131"/>
      <c r="DKB23" s="131"/>
      <c r="DKC23" s="131"/>
      <c r="DKD23" s="131"/>
      <c r="DKE23" s="131"/>
      <c r="DKF23" s="131"/>
      <c r="DKG23" s="131"/>
      <c r="DKH23" s="131"/>
      <c r="DKI23" s="131"/>
      <c r="DKJ23" s="131"/>
      <c r="DKK23" s="131"/>
      <c r="DKL23" s="131"/>
      <c r="DKM23" s="131"/>
      <c r="DKN23" s="131"/>
      <c r="DKO23" s="131"/>
      <c r="DKP23" s="131"/>
      <c r="DKQ23" s="131"/>
      <c r="DKR23" s="131"/>
      <c r="DKS23" s="131"/>
      <c r="DKT23" s="131"/>
      <c r="DKU23" s="131"/>
      <c r="DKV23" s="131"/>
      <c r="DKW23" s="131"/>
      <c r="DKX23" s="131"/>
      <c r="DKY23" s="131"/>
      <c r="DKZ23" s="131"/>
      <c r="DLA23" s="131"/>
      <c r="DLB23" s="131"/>
      <c r="DLC23" s="131"/>
      <c r="DLD23" s="131"/>
      <c r="DLE23" s="131"/>
      <c r="DLF23" s="131"/>
      <c r="DLG23" s="131"/>
      <c r="DLH23" s="131"/>
      <c r="DLI23" s="131"/>
      <c r="DLJ23" s="131"/>
      <c r="DLK23" s="131"/>
      <c r="DLL23" s="131"/>
      <c r="DLM23" s="131"/>
      <c r="DLN23" s="131"/>
      <c r="DLO23" s="131"/>
      <c r="DLP23" s="131"/>
      <c r="DLQ23" s="131"/>
      <c r="DLR23" s="131"/>
      <c r="DLS23" s="131"/>
      <c r="DLT23" s="131"/>
      <c r="DLU23" s="131"/>
      <c r="DLV23" s="131"/>
      <c r="DLW23" s="131"/>
      <c r="DLX23" s="131"/>
      <c r="DLY23" s="131"/>
      <c r="DLZ23" s="131"/>
      <c r="DMA23" s="131"/>
      <c r="DMB23" s="131"/>
      <c r="DMC23" s="131"/>
      <c r="DMD23" s="131"/>
      <c r="DME23" s="131"/>
      <c r="DMF23" s="131"/>
      <c r="DMG23" s="131"/>
      <c r="DMH23" s="131"/>
      <c r="DMI23" s="131"/>
      <c r="DMJ23" s="131"/>
      <c r="DMK23" s="131"/>
      <c r="DML23" s="131"/>
      <c r="DMM23" s="131"/>
      <c r="DMN23" s="131"/>
      <c r="DMO23" s="131"/>
      <c r="DMP23" s="131"/>
      <c r="DMQ23" s="131"/>
      <c r="DMR23" s="131"/>
      <c r="DMS23" s="131"/>
      <c r="DMT23" s="131"/>
      <c r="DMU23" s="131"/>
      <c r="DMV23" s="131"/>
      <c r="DMW23" s="131"/>
      <c r="DMX23" s="131"/>
      <c r="DMY23" s="131"/>
      <c r="DMZ23" s="131"/>
      <c r="DNA23" s="131"/>
      <c r="DNB23" s="131"/>
      <c r="DNC23" s="131"/>
      <c r="DND23" s="131"/>
      <c r="DNE23" s="131"/>
      <c r="DNF23" s="131"/>
      <c r="DNG23" s="131"/>
      <c r="DNH23" s="131"/>
      <c r="DNI23" s="131"/>
      <c r="DNJ23" s="131"/>
      <c r="DNK23" s="131"/>
      <c r="DNL23" s="131"/>
      <c r="DNM23" s="131"/>
      <c r="DNN23" s="131"/>
      <c r="DNO23" s="131"/>
      <c r="DNP23" s="131"/>
      <c r="DNQ23" s="131"/>
      <c r="DNR23" s="131"/>
      <c r="DNS23" s="131"/>
      <c r="DNT23" s="131"/>
      <c r="DNU23" s="131"/>
      <c r="DNV23" s="131"/>
      <c r="DNW23" s="131"/>
      <c r="DNX23" s="131"/>
      <c r="DNY23" s="131"/>
      <c r="DNZ23" s="131"/>
      <c r="DOA23" s="131"/>
      <c r="DOB23" s="131"/>
      <c r="DOC23" s="131"/>
      <c r="DOD23" s="131"/>
      <c r="DOE23" s="131"/>
      <c r="DOF23" s="131"/>
      <c r="DOG23" s="131"/>
      <c r="DOH23" s="131"/>
      <c r="DOI23" s="131"/>
      <c r="DOJ23" s="131"/>
      <c r="DOK23" s="131"/>
      <c r="DOL23" s="131"/>
      <c r="DOM23" s="131"/>
      <c r="DON23" s="131"/>
      <c r="DOO23" s="131"/>
      <c r="DOP23" s="131"/>
      <c r="DOQ23" s="131"/>
      <c r="DOR23" s="131"/>
      <c r="DOS23" s="131"/>
      <c r="DOT23" s="131"/>
      <c r="DOU23" s="131"/>
      <c r="DOV23" s="131"/>
      <c r="DOW23" s="131"/>
      <c r="DOX23" s="131"/>
      <c r="DOY23" s="131"/>
      <c r="DOZ23" s="131"/>
      <c r="DPA23" s="131"/>
      <c r="DPB23" s="131"/>
      <c r="DPC23" s="131"/>
      <c r="DPD23" s="131"/>
      <c r="DPE23" s="131"/>
      <c r="DPF23" s="131"/>
      <c r="DPG23" s="131"/>
      <c r="DPH23" s="131"/>
      <c r="DPI23" s="131"/>
      <c r="DPJ23" s="131"/>
      <c r="DPK23" s="131"/>
      <c r="DPL23" s="131"/>
      <c r="DPM23" s="131"/>
      <c r="DPN23" s="131"/>
      <c r="DPO23" s="131"/>
      <c r="DPP23" s="131"/>
      <c r="DPQ23" s="131"/>
      <c r="DPR23" s="131"/>
      <c r="DPS23" s="131"/>
      <c r="DPT23" s="131"/>
      <c r="DPU23" s="131"/>
      <c r="DPV23" s="131"/>
      <c r="DPW23" s="131"/>
      <c r="DPX23" s="131"/>
      <c r="DPY23" s="131"/>
      <c r="DPZ23" s="131"/>
      <c r="DQA23" s="131"/>
      <c r="DQB23" s="131"/>
      <c r="DQC23" s="131"/>
      <c r="DQD23" s="131"/>
      <c r="DQE23" s="131"/>
      <c r="DQF23" s="131"/>
      <c r="DQG23" s="131"/>
      <c r="DQH23" s="131"/>
      <c r="DQI23" s="131"/>
      <c r="DQJ23" s="131"/>
      <c r="DQK23" s="131"/>
      <c r="DQL23" s="131"/>
      <c r="DQM23" s="131"/>
      <c r="DQN23" s="131"/>
      <c r="DQO23" s="131"/>
      <c r="DQP23" s="131"/>
      <c r="DQQ23" s="131"/>
      <c r="DQR23" s="131"/>
      <c r="DQS23" s="131"/>
      <c r="DQT23" s="131"/>
      <c r="DQU23" s="131"/>
      <c r="DQV23" s="131"/>
      <c r="DQW23" s="131"/>
      <c r="DQX23" s="131"/>
      <c r="DQY23" s="131"/>
      <c r="DQZ23" s="131"/>
      <c r="DRA23" s="131"/>
      <c r="DRB23" s="131"/>
      <c r="DRC23" s="131"/>
      <c r="DRD23" s="131"/>
      <c r="DRE23" s="131"/>
      <c r="DRF23" s="131"/>
      <c r="DRG23" s="131"/>
      <c r="DRH23" s="131"/>
      <c r="DRI23" s="131"/>
      <c r="DRJ23" s="131"/>
      <c r="DRK23" s="131"/>
      <c r="DRL23" s="131"/>
      <c r="DRM23" s="131"/>
      <c r="DRN23" s="131"/>
      <c r="DRO23" s="131"/>
      <c r="DRP23" s="131"/>
      <c r="DRQ23" s="131"/>
      <c r="DRR23" s="131"/>
      <c r="DRS23" s="131"/>
      <c r="DRT23" s="131"/>
      <c r="DRU23" s="131"/>
      <c r="DRV23" s="131"/>
      <c r="DRW23" s="131"/>
      <c r="DRX23" s="131"/>
      <c r="DRY23" s="131"/>
      <c r="DRZ23" s="131"/>
      <c r="DSA23" s="131"/>
      <c r="DSB23" s="131"/>
      <c r="DSC23" s="131"/>
      <c r="DSD23" s="131"/>
      <c r="DSE23" s="131"/>
      <c r="DSF23" s="131"/>
      <c r="DSG23" s="131"/>
      <c r="DSH23" s="131"/>
      <c r="DSI23" s="131"/>
      <c r="DSJ23" s="131"/>
      <c r="DSK23" s="131"/>
      <c r="DSL23" s="131"/>
      <c r="DSM23" s="131"/>
      <c r="DSN23" s="131"/>
      <c r="DSO23" s="131"/>
      <c r="DSP23" s="131"/>
      <c r="DSQ23" s="131"/>
      <c r="DSR23" s="131"/>
      <c r="DSS23" s="131"/>
      <c r="DST23" s="131"/>
      <c r="DSU23" s="131"/>
      <c r="DSV23" s="131"/>
      <c r="DSW23" s="131"/>
      <c r="DSX23" s="131"/>
      <c r="DSY23" s="131"/>
      <c r="DSZ23" s="131"/>
      <c r="DTA23" s="131"/>
      <c r="DTB23" s="131"/>
      <c r="DTC23" s="131"/>
      <c r="DTD23" s="131"/>
      <c r="DTE23" s="131"/>
      <c r="DTF23" s="131"/>
      <c r="DTG23" s="131"/>
      <c r="DTH23" s="131"/>
      <c r="DTI23" s="131"/>
      <c r="DTJ23" s="131"/>
      <c r="DTK23" s="131"/>
      <c r="DTL23" s="131"/>
      <c r="DTM23" s="131"/>
      <c r="DTN23" s="131"/>
      <c r="DTO23" s="131"/>
      <c r="DTP23" s="131"/>
      <c r="DTQ23" s="131"/>
      <c r="DTR23" s="131"/>
      <c r="DTS23" s="131"/>
      <c r="DTT23" s="131"/>
      <c r="DTU23" s="131"/>
      <c r="DTV23" s="131"/>
      <c r="DTW23" s="131"/>
      <c r="DTX23" s="131"/>
      <c r="DTY23" s="131"/>
      <c r="DTZ23" s="131"/>
      <c r="DUA23" s="131"/>
      <c r="DUB23" s="131"/>
      <c r="DUC23" s="131"/>
      <c r="DUD23" s="131"/>
      <c r="DUE23" s="131"/>
      <c r="DUF23" s="131"/>
      <c r="DUG23" s="131"/>
      <c r="DUH23" s="131"/>
      <c r="DUI23" s="131"/>
      <c r="DUJ23" s="131"/>
      <c r="DUK23" s="131"/>
      <c r="DUL23" s="131"/>
      <c r="DUM23" s="131"/>
      <c r="DUN23" s="131"/>
      <c r="DUO23" s="131"/>
      <c r="DUP23" s="131"/>
      <c r="DUQ23" s="131"/>
      <c r="DUR23" s="131"/>
      <c r="DUS23" s="131"/>
      <c r="DUT23" s="131"/>
      <c r="DUU23" s="131"/>
      <c r="DUV23" s="131"/>
      <c r="DUW23" s="131"/>
      <c r="DUX23" s="131"/>
      <c r="DUY23" s="131"/>
      <c r="DUZ23" s="131"/>
      <c r="DVA23" s="131"/>
      <c r="DVB23" s="131"/>
      <c r="DVC23" s="131"/>
      <c r="DVD23" s="131"/>
      <c r="DVE23" s="131"/>
      <c r="DVF23" s="131"/>
      <c r="DVG23" s="131"/>
      <c r="DVH23" s="131"/>
      <c r="DVI23" s="131"/>
      <c r="DVJ23" s="131"/>
      <c r="DVK23" s="131"/>
      <c r="DVL23" s="131"/>
      <c r="DVM23" s="131"/>
      <c r="DVN23" s="131"/>
      <c r="DVO23" s="131"/>
      <c r="DVP23" s="131"/>
      <c r="DVQ23" s="131"/>
      <c r="DVR23" s="131"/>
      <c r="DVS23" s="131"/>
      <c r="DVT23" s="131"/>
      <c r="DVU23" s="131"/>
      <c r="DVV23" s="131"/>
      <c r="DVW23" s="131"/>
      <c r="DVX23" s="131"/>
      <c r="DVY23" s="131"/>
      <c r="DVZ23" s="131"/>
      <c r="DWA23" s="131"/>
      <c r="DWB23" s="131"/>
      <c r="DWC23" s="131"/>
      <c r="DWD23" s="131"/>
      <c r="DWE23" s="131"/>
      <c r="DWF23" s="131"/>
      <c r="DWG23" s="131"/>
      <c r="DWH23" s="131"/>
      <c r="DWI23" s="131"/>
      <c r="DWJ23" s="131"/>
      <c r="DWK23" s="131"/>
      <c r="DWL23" s="131"/>
      <c r="DWM23" s="131"/>
      <c r="DWN23" s="131"/>
      <c r="DWO23" s="131"/>
      <c r="DWP23" s="131"/>
      <c r="DWQ23" s="131"/>
      <c r="DWR23" s="131"/>
      <c r="DWS23" s="131"/>
      <c r="DWT23" s="131"/>
      <c r="DWU23" s="131"/>
      <c r="DWV23" s="131"/>
      <c r="DWW23" s="131"/>
      <c r="DWX23" s="131"/>
      <c r="DWY23" s="131"/>
      <c r="DWZ23" s="131"/>
      <c r="DXA23" s="131"/>
      <c r="DXB23" s="131"/>
      <c r="DXC23" s="131"/>
      <c r="DXD23" s="131"/>
      <c r="DXE23" s="131"/>
      <c r="DXF23" s="131"/>
      <c r="DXG23" s="131"/>
      <c r="DXH23" s="131"/>
      <c r="DXI23" s="131"/>
      <c r="DXJ23" s="131"/>
      <c r="DXK23" s="131"/>
      <c r="DXL23" s="131"/>
      <c r="DXM23" s="131"/>
      <c r="DXN23" s="131"/>
      <c r="DXO23" s="131"/>
      <c r="DXP23" s="131"/>
      <c r="DXQ23" s="131"/>
      <c r="DXR23" s="131"/>
      <c r="DXS23" s="131"/>
      <c r="DXT23" s="131"/>
      <c r="DXU23" s="131"/>
      <c r="DXV23" s="131"/>
      <c r="DXW23" s="131"/>
      <c r="DXX23" s="131"/>
      <c r="DXY23" s="131"/>
      <c r="DXZ23" s="131"/>
      <c r="DYA23" s="131"/>
      <c r="DYB23" s="131"/>
      <c r="DYC23" s="131"/>
      <c r="DYD23" s="131"/>
      <c r="DYE23" s="131"/>
      <c r="DYF23" s="131"/>
      <c r="DYG23" s="131"/>
      <c r="DYH23" s="131"/>
      <c r="DYI23" s="131"/>
      <c r="DYJ23" s="131"/>
      <c r="DYK23" s="131"/>
      <c r="DYL23" s="131"/>
      <c r="DYM23" s="131"/>
      <c r="DYN23" s="131"/>
      <c r="DYO23" s="131"/>
      <c r="DYP23" s="131"/>
      <c r="DYQ23" s="131"/>
      <c r="DYR23" s="131"/>
      <c r="DYS23" s="131"/>
      <c r="DYT23" s="131"/>
      <c r="DYU23" s="131"/>
      <c r="DYV23" s="131"/>
      <c r="DYW23" s="131"/>
      <c r="DYX23" s="131"/>
      <c r="DYY23" s="131"/>
      <c r="DYZ23" s="131"/>
      <c r="DZA23" s="131"/>
      <c r="DZB23" s="131"/>
      <c r="DZC23" s="131"/>
      <c r="DZD23" s="131"/>
      <c r="DZE23" s="131"/>
      <c r="DZF23" s="131"/>
      <c r="DZG23" s="131"/>
      <c r="DZH23" s="131"/>
      <c r="DZI23" s="131"/>
      <c r="DZJ23" s="131"/>
      <c r="DZK23" s="131"/>
      <c r="DZL23" s="131"/>
      <c r="DZM23" s="131"/>
      <c r="DZN23" s="131"/>
      <c r="DZO23" s="131"/>
      <c r="DZP23" s="131"/>
      <c r="DZQ23" s="131"/>
      <c r="DZR23" s="131"/>
      <c r="DZS23" s="131"/>
      <c r="DZT23" s="131"/>
      <c r="DZU23" s="131"/>
      <c r="DZV23" s="131"/>
      <c r="DZW23" s="131"/>
      <c r="DZX23" s="131"/>
      <c r="DZY23" s="131"/>
      <c r="DZZ23" s="131"/>
      <c r="EAA23" s="131"/>
      <c r="EAB23" s="131"/>
      <c r="EAC23" s="131"/>
      <c r="EAD23" s="131"/>
      <c r="EAE23" s="131"/>
      <c r="EAF23" s="131"/>
      <c r="EAG23" s="131"/>
      <c r="EAH23" s="131"/>
      <c r="EAI23" s="131"/>
      <c r="EAJ23" s="131"/>
      <c r="EAK23" s="131"/>
      <c r="EAL23" s="131"/>
      <c r="EAM23" s="131"/>
      <c r="EAN23" s="131"/>
      <c r="EAO23" s="131"/>
      <c r="EAP23" s="131"/>
      <c r="EAQ23" s="131"/>
      <c r="EAR23" s="131"/>
      <c r="EAS23" s="131"/>
      <c r="EAT23" s="131"/>
      <c r="EAU23" s="131"/>
      <c r="EAV23" s="131"/>
      <c r="EAW23" s="131"/>
      <c r="EAX23" s="131"/>
      <c r="EAY23" s="131"/>
      <c r="EAZ23" s="131"/>
      <c r="EBA23" s="131"/>
      <c r="EBB23" s="131"/>
      <c r="EBC23" s="131"/>
      <c r="EBD23" s="131"/>
      <c r="EBE23" s="131"/>
      <c r="EBF23" s="131"/>
      <c r="EBG23" s="131"/>
      <c r="EBH23" s="131"/>
      <c r="EBI23" s="131"/>
      <c r="EBJ23" s="131"/>
      <c r="EBK23" s="131"/>
      <c r="EBL23" s="131"/>
      <c r="EBM23" s="131"/>
      <c r="EBN23" s="131"/>
      <c r="EBO23" s="131"/>
      <c r="EBP23" s="131"/>
      <c r="EBQ23" s="131"/>
      <c r="EBR23" s="131"/>
      <c r="EBS23" s="131"/>
      <c r="EBT23" s="131"/>
      <c r="EBU23" s="131"/>
      <c r="EBV23" s="131"/>
      <c r="EBW23" s="131"/>
      <c r="EBX23" s="131"/>
      <c r="EBY23" s="131"/>
      <c r="EBZ23" s="131"/>
      <c r="ECA23" s="131"/>
      <c r="ECB23" s="131"/>
      <c r="ECC23" s="131"/>
      <c r="ECD23" s="131"/>
      <c r="ECE23" s="131"/>
      <c r="ECF23" s="131"/>
      <c r="ECG23" s="131"/>
      <c r="ECH23" s="131"/>
      <c r="ECI23" s="131"/>
      <c r="ECJ23" s="131"/>
      <c r="ECK23" s="131"/>
      <c r="ECL23" s="131"/>
      <c r="ECM23" s="131"/>
      <c r="ECN23" s="131"/>
      <c r="ECO23" s="131"/>
      <c r="ECP23" s="131"/>
      <c r="ECQ23" s="131"/>
      <c r="ECR23" s="131"/>
      <c r="ECS23" s="131"/>
      <c r="ECT23" s="131"/>
      <c r="ECU23" s="131"/>
      <c r="ECV23" s="131"/>
      <c r="ECW23" s="131"/>
      <c r="ECX23" s="131"/>
      <c r="ECY23" s="131"/>
      <c r="ECZ23" s="131"/>
      <c r="EDA23" s="131"/>
      <c r="EDB23" s="131"/>
      <c r="EDC23" s="131"/>
      <c r="EDD23" s="131"/>
      <c r="EDE23" s="131"/>
      <c r="EDF23" s="131"/>
      <c r="EDG23" s="131"/>
      <c r="EDH23" s="131"/>
      <c r="EDI23" s="131"/>
      <c r="EDJ23" s="131"/>
      <c r="EDK23" s="131"/>
      <c r="EDL23" s="131"/>
      <c r="EDM23" s="131"/>
      <c r="EDN23" s="131"/>
      <c r="EDO23" s="131"/>
      <c r="EDP23" s="131"/>
      <c r="EDQ23" s="131"/>
      <c r="EDR23" s="131"/>
      <c r="EDS23" s="131"/>
      <c r="EDT23" s="131"/>
      <c r="EDU23" s="131"/>
      <c r="EDV23" s="131"/>
      <c r="EDW23" s="131"/>
      <c r="EDX23" s="131"/>
      <c r="EDY23" s="131"/>
      <c r="EDZ23" s="131"/>
      <c r="EEA23" s="131"/>
      <c r="EEB23" s="131"/>
      <c r="EEC23" s="131"/>
      <c r="EED23" s="131"/>
      <c r="EEE23" s="131"/>
      <c r="EEF23" s="131"/>
      <c r="EEG23" s="131"/>
      <c r="EEH23" s="131"/>
      <c r="EEI23" s="131"/>
      <c r="EEJ23" s="131"/>
      <c r="EEK23" s="131"/>
      <c r="EEL23" s="131"/>
      <c r="EEM23" s="131"/>
      <c r="EEN23" s="131"/>
      <c r="EEO23" s="131"/>
      <c r="EEP23" s="131"/>
      <c r="EEQ23" s="131"/>
      <c r="EER23" s="131"/>
      <c r="EES23" s="131"/>
      <c r="EET23" s="131"/>
      <c r="EEU23" s="131"/>
      <c r="EEV23" s="131"/>
      <c r="EEW23" s="131"/>
      <c r="EEX23" s="131"/>
      <c r="EEY23" s="131"/>
      <c r="EEZ23" s="131"/>
      <c r="EFA23" s="131"/>
      <c r="EFB23" s="131"/>
      <c r="EFC23" s="131"/>
      <c r="EFD23" s="131"/>
      <c r="EFE23" s="131"/>
      <c r="EFF23" s="131"/>
      <c r="EFG23" s="131"/>
      <c r="EFH23" s="131"/>
      <c r="EFI23" s="131"/>
      <c r="EFJ23" s="131"/>
      <c r="EFK23" s="131"/>
      <c r="EFL23" s="131"/>
      <c r="EFM23" s="131"/>
      <c r="EFN23" s="131"/>
      <c r="EFO23" s="131"/>
      <c r="EFP23" s="131"/>
      <c r="EFQ23" s="131"/>
      <c r="EFR23" s="131"/>
      <c r="EFS23" s="131"/>
      <c r="EFT23" s="131"/>
      <c r="EFU23" s="131"/>
      <c r="EFV23" s="131"/>
      <c r="EFW23" s="131"/>
      <c r="EFX23" s="131"/>
      <c r="EFY23" s="131"/>
      <c r="EFZ23" s="131"/>
      <c r="EGA23" s="131"/>
      <c r="EGB23" s="131"/>
      <c r="EGC23" s="131"/>
      <c r="EGD23" s="131"/>
      <c r="EGE23" s="131"/>
      <c r="EGF23" s="131"/>
      <c r="EGG23" s="131"/>
      <c r="EGH23" s="131"/>
      <c r="EGI23" s="131"/>
      <c r="EGJ23" s="131"/>
      <c r="EGK23" s="131"/>
      <c r="EGL23" s="131"/>
      <c r="EGM23" s="131"/>
      <c r="EGN23" s="131"/>
      <c r="EGO23" s="131"/>
      <c r="EGP23" s="131"/>
      <c r="EGQ23" s="131"/>
      <c r="EGR23" s="131"/>
      <c r="EGS23" s="131"/>
      <c r="EGT23" s="131"/>
      <c r="EGU23" s="131"/>
      <c r="EGV23" s="131"/>
      <c r="EGW23" s="131"/>
      <c r="EGX23" s="131"/>
      <c r="EGY23" s="131"/>
      <c r="EGZ23" s="131"/>
      <c r="EHA23" s="131"/>
      <c r="EHB23" s="131"/>
      <c r="EHC23" s="131"/>
      <c r="EHD23" s="131"/>
      <c r="EHE23" s="131"/>
      <c r="EHF23" s="131"/>
      <c r="EHG23" s="131"/>
      <c r="EHH23" s="131"/>
      <c r="EHI23" s="131"/>
      <c r="EHJ23" s="131"/>
      <c r="EHK23" s="131"/>
      <c r="EHL23" s="131"/>
      <c r="EHM23" s="131"/>
      <c r="EHN23" s="131"/>
      <c r="EHO23" s="131"/>
      <c r="EHP23" s="131"/>
      <c r="EHQ23" s="131"/>
      <c r="EHR23" s="131"/>
      <c r="EHS23" s="131"/>
      <c r="EHT23" s="131"/>
      <c r="EHU23" s="131"/>
      <c r="EHV23" s="131"/>
      <c r="EHW23" s="131"/>
      <c r="EHX23" s="131"/>
      <c r="EHY23" s="131"/>
      <c r="EHZ23" s="131"/>
      <c r="EIA23" s="131"/>
      <c r="EIB23" s="131"/>
      <c r="EIC23" s="131"/>
      <c r="EID23" s="131"/>
      <c r="EIE23" s="131"/>
      <c r="EIF23" s="131"/>
      <c r="EIG23" s="131"/>
      <c r="EIH23" s="131"/>
      <c r="EII23" s="131"/>
      <c r="EIJ23" s="131"/>
      <c r="EIK23" s="131"/>
      <c r="EIL23" s="131"/>
      <c r="EIM23" s="131"/>
      <c r="EIN23" s="131"/>
      <c r="EIO23" s="131"/>
      <c r="EIP23" s="131"/>
      <c r="EIQ23" s="131"/>
      <c r="EIR23" s="131"/>
      <c r="EIS23" s="131"/>
      <c r="EIT23" s="131"/>
      <c r="EIU23" s="131"/>
      <c r="EIV23" s="131"/>
      <c r="EIW23" s="131"/>
      <c r="EIX23" s="131"/>
      <c r="EIY23" s="131"/>
      <c r="EIZ23" s="131"/>
      <c r="EJA23" s="131"/>
      <c r="EJB23" s="131"/>
      <c r="EJC23" s="131"/>
      <c r="EJD23" s="131"/>
      <c r="EJE23" s="131"/>
      <c r="EJF23" s="131"/>
      <c r="EJG23" s="131"/>
      <c r="EJH23" s="131"/>
      <c r="EJI23" s="131"/>
      <c r="EJJ23" s="131"/>
      <c r="EJK23" s="131"/>
      <c r="EJL23" s="131"/>
      <c r="EJM23" s="131"/>
      <c r="EJN23" s="131"/>
      <c r="EJO23" s="131"/>
      <c r="EJP23" s="131"/>
      <c r="EJQ23" s="131"/>
      <c r="EJR23" s="131"/>
      <c r="EJS23" s="131"/>
      <c r="EJT23" s="131"/>
      <c r="EJU23" s="131"/>
      <c r="EJV23" s="131"/>
      <c r="EJW23" s="131"/>
      <c r="EJX23" s="131"/>
      <c r="EJY23" s="131"/>
      <c r="EJZ23" s="131"/>
      <c r="EKA23" s="131"/>
      <c r="EKB23" s="131"/>
      <c r="EKC23" s="131"/>
      <c r="EKD23" s="131"/>
      <c r="EKE23" s="131"/>
      <c r="EKF23" s="131"/>
      <c r="EKG23" s="131"/>
      <c r="EKH23" s="131"/>
      <c r="EKI23" s="131"/>
      <c r="EKJ23" s="131"/>
      <c r="EKK23" s="131"/>
      <c r="EKL23" s="131"/>
      <c r="EKM23" s="131"/>
      <c r="EKN23" s="131"/>
      <c r="EKO23" s="131"/>
      <c r="EKP23" s="131"/>
      <c r="EKQ23" s="131"/>
      <c r="EKR23" s="131"/>
      <c r="EKS23" s="131"/>
      <c r="EKT23" s="131"/>
      <c r="EKU23" s="131"/>
      <c r="EKV23" s="131"/>
      <c r="EKW23" s="131"/>
      <c r="EKX23" s="131"/>
      <c r="EKY23" s="131"/>
      <c r="EKZ23" s="131"/>
      <c r="ELA23" s="131"/>
      <c r="ELB23" s="131"/>
      <c r="ELC23" s="131"/>
      <c r="ELD23" s="131"/>
      <c r="ELE23" s="131"/>
      <c r="ELF23" s="131"/>
      <c r="ELG23" s="131"/>
      <c r="ELH23" s="131"/>
      <c r="ELI23" s="131"/>
      <c r="ELJ23" s="131"/>
      <c r="ELK23" s="131"/>
      <c r="ELL23" s="131"/>
      <c r="ELM23" s="131"/>
      <c r="ELN23" s="131"/>
      <c r="ELO23" s="131"/>
      <c r="ELP23" s="131"/>
      <c r="ELQ23" s="131"/>
      <c r="ELR23" s="131"/>
      <c r="ELS23" s="131"/>
      <c r="ELT23" s="131"/>
      <c r="ELU23" s="131"/>
      <c r="ELV23" s="131"/>
      <c r="ELW23" s="131"/>
      <c r="ELX23" s="131"/>
      <c r="ELY23" s="131"/>
      <c r="ELZ23" s="131"/>
      <c r="EMA23" s="131"/>
      <c r="EMB23" s="131"/>
      <c r="EMC23" s="131"/>
      <c r="EMD23" s="131"/>
      <c r="EME23" s="131"/>
      <c r="EMF23" s="131"/>
      <c r="EMG23" s="131"/>
      <c r="EMH23" s="131"/>
      <c r="EMI23" s="131"/>
      <c r="EMJ23" s="131"/>
      <c r="EMK23" s="131"/>
      <c r="EML23" s="131"/>
      <c r="EMM23" s="131"/>
      <c r="EMN23" s="131"/>
      <c r="EMO23" s="131"/>
      <c r="EMP23" s="131"/>
      <c r="EMQ23" s="131"/>
      <c r="EMR23" s="131"/>
      <c r="EMS23" s="131"/>
      <c r="EMT23" s="131"/>
      <c r="EMU23" s="131"/>
      <c r="EMV23" s="131"/>
      <c r="EMW23" s="131"/>
      <c r="EMX23" s="131"/>
      <c r="EMY23" s="131"/>
      <c r="EMZ23" s="131"/>
      <c r="ENA23" s="131"/>
      <c r="ENB23" s="131"/>
      <c r="ENC23" s="131"/>
      <c r="END23" s="131"/>
      <c r="ENE23" s="131"/>
      <c r="ENF23" s="131"/>
      <c r="ENG23" s="131"/>
      <c r="ENH23" s="131"/>
      <c r="ENI23" s="131"/>
      <c r="ENJ23" s="131"/>
      <c r="ENK23" s="131"/>
      <c r="ENL23" s="131"/>
      <c r="ENM23" s="131"/>
      <c r="ENN23" s="131"/>
      <c r="ENO23" s="131"/>
      <c r="ENP23" s="131"/>
      <c r="ENQ23" s="131"/>
      <c r="ENR23" s="131"/>
      <c r="ENS23" s="131"/>
      <c r="ENT23" s="131"/>
      <c r="ENU23" s="131"/>
      <c r="ENV23" s="131"/>
      <c r="ENW23" s="131"/>
      <c r="ENX23" s="131"/>
      <c r="ENY23" s="131"/>
      <c r="ENZ23" s="131"/>
      <c r="EOA23" s="131"/>
      <c r="EOB23" s="131"/>
      <c r="EOC23" s="131"/>
      <c r="EOD23" s="131"/>
      <c r="EOE23" s="131"/>
      <c r="EOF23" s="131"/>
      <c r="EOG23" s="131"/>
      <c r="EOH23" s="131"/>
      <c r="EOI23" s="131"/>
      <c r="EOJ23" s="131"/>
      <c r="EOK23" s="131"/>
      <c r="EOL23" s="131"/>
      <c r="EOM23" s="131"/>
      <c r="EON23" s="131"/>
      <c r="EOO23" s="131"/>
      <c r="EOP23" s="131"/>
      <c r="EOQ23" s="131"/>
      <c r="EOR23" s="131"/>
      <c r="EOS23" s="131"/>
      <c r="EOT23" s="131"/>
      <c r="EOU23" s="131"/>
      <c r="EOV23" s="131"/>
      <c r="EOW23" s="131"/>
      <c r="EOX23" s="131"/>
      <c r="EOY23" s="131"/>
      <c r="EOZ23" s="131"/>
      <c r="EPA23" s="131"/>
      <c r="EPB23" s="131"/>
      <c r="EPC23" s="131"/>
      <c r="EPD23" s="131"/>
      <c r="EPE23" s="131"/>
      <c r="EPF23" s="131"/>
      <c r="EPG23" s="131"/>
      <c r="EPH23" s="131"/>
      <c r="EPI23" s="131"/>
      <c r="EPJ23" s="131"/>
      <c r="EPK23" s="131"/>
      <c r="EPL23" s="131"/>
      <c r="EPM23" s="131"/>
      <c r="EPN23" s="131"/>
      <c r="EPO23" s="131"/>
      <c r="EPP23" s="131"/>
      <c r="EPQ23" s="131"/>
      <c r="EPR23" s="131"/>
      <c r="EPS23" s="131"/>
      <c r="EPT23" s="131"/>
      <c r="EPU23" s="131"/>
      <c r="EPV23" s="131"/>
      <c r="EPW23" s="131"/>
      <c r="EPX23" s="131"/>
      <c r="EPY23" s="131"/>
      <c r="EPZ23" s="131"/>
      <c r="EQA23" s="131"/>
      <c r="EQB23" s="131"/>
      <c r="EQC23" s="131"/>
      <c r="EQD23" s="131"/>
      <c r="EQE23" s="131"/>
      <c r="EQF23" s="131"/>
      <c r="EQG23" s="131"/>
      <c r="EQH23" s="131"/>
      <c r="EQI23" s="131"/>
      <c r="EQJ23" s="131"/>
      <c r="EQK23" s="131"/>
      <c r="EQL23" s="131"/>
      <c r="EQM23" s="131"/>
      <c r="EQN23" s="131"/>
      <c r="EQO23" s="131"/>
      <c r="EQP23" s="131"/>
      <c r="EQQ23" s="131"/>
      <c r="EQR23" s="131"/>
      <c r="EQS23" s="131"/>
      <c r="EQT23" s="131"/>
      <c r="EQU23" s="131"/>
      <c r="EQV23" s="131"/>
      <c r="EQW23" s="131"/>
      <c r="EQX23" s="131"/>
      <c r="EQY23" s="131"/>
      <c r="EQZ23" s="131"/>
      <c r="ERA23" s="131"/>
      <c r="ERB23" s="131"/>
      <c r="ERC23" s="131"/>
      <c r="ERD23" s="131"/>
      <c r="ERE23" s="131"/>
      <c r="ERF23" s="131"/>
      <c r="ERG23" s="131"/>
      <c r="ERH23" s="131"/>
      <c r="ERI23" s="131"/>
      <c r="ERJ23" s="131"/>
      <c r="ERK23" s="131"/>
      <c r="ERL23" s="131"/>
      <c r="ERM23" s="131"/>
      <c r="ERN23" s="131"/>
      <c r="ERO23" s="131"/>
      <c r="ERP23" s="131"/>
      <c r="ERQ23" s="131"/>
      <c r="ERR23" s="131"/>
      <c r="ERS23" s="131"/>
      <c r="ERT23" s="131"/>
      <c r="ERU23" s="131"/>
      <c r="ERV23" s="131"/>
      <c r="ERW23" s="131"/>
      <c r="ERX23" s="131"/>
      <c r="ERY23" s="131"/>
      <c r="ERZ23" s="131"/>
      <c r="ESA23" s="131"/>
      <c r="ESB23" s="131"/>
      <c r="ESC23" s="131"/>
      <c r="ESD23" s="131"/>
      <c r="ESE23" s="131"/>
      <c r="ESF23" s="131"/>
      <c r="ESG23" s="131"/>
      <c r="ESH23" s="131"/>
      <c r="ESI23" s="131"/>
      <c r="ESJ23" s="131"/>
      <c r="ESK23" s="131"/>
      <c r="ESL23" s="131"/>
      <c r="ESM23" s="131"/>
      <c r="ESN23" s="131"/>
      <c r="ESO23" s="131"/>
      <c r="ESP23" s="131"/>
      <c r="ESQ23" s="131"/>
      <c r="ESR23" s="131"/>
      <c r="ESS23" s="131"/>
      <c r="EST23" s="131"/>
      <c r="ESU23" s="131"/>
      <c r="ESV23" s="131"/>
      <c r="ESW23" s="131"/>
      <c r="ESX23" s="131"/>
      <c r="ESY23" s="131"/>
      <c r="ESZ23" s="131"/>
      <c r="ETA23" s="131"/>
      <c r="ETB23" s="131"/>
      <c r="ETC23" s="131"/>
      <c r="ETD23" s="131"/>
      <c r="ETE23" s="131"/>
      <c r="ETF23" s="131"/>
      <c r="ETG23" s="131"/>
      <c r="ETH23" s="131"/>
      <c r="ETI23" s="131"/>
      <c r="ETJ23" s="131"/>
      <c r="ETK23" s="131"/>
      <c r="ETL23" s="131"/>
      <c r="ETM23" s="131"/>
      <c r="ETN23" s="131"/>
      <c r="ETO23" s="131"/>
      <c r="ETP23" s="131"/>
      <c r="ETQ23" s="131"/>
      <c r="ETR23" s="131"/>
      <c r="ETS23" s="131"/>
      <c r="ETT23" s="131"/>
      <c r="ETU23" s="131"/>
      <c r="ETV23" s="131"/>
      <c r="ETW23" s="131"/>
      <c r="ETX23" s="131"/>
      <c r="ETY23" s="131"/>
      <c r="ETZ23" s="131"/>
      <c r="EUA23" s="131"/>
      <c r="EUB23" s="131"/>
      <c r="EUC23" s="131"/>
      <c r="EUD23" s="131"/>
      <c r="EUE23" s="131"/>
      <c r="EUF23" s="131"/>
      <c r="EUG23" s="131"/>
      <c r="EUH23" s="131"/>
      <c r="EUI23" s="131"/>
      <c r="EUJ23" s="131"/>
      <c r="EUK23" s="131"/>
      <c r="EUL23" s="131"/>
      <c r="EUM23" s="131"/>
      <c r="EUN23" s="131"/>
      <c r="EUO23" s="131"/>
      <c r="EUP23" s="131"/>
      <c r="EUQ23" s="131"/>
      <c r="EUR23" s="131"/>
      <c r="EUS23" s="131"/>
      <c r="EUT23" s="131"/>
      <c r="EUU23" s="131"/>
      <c r="EUV23" s="131"/>
      <c r="EUW23" s="131"/>
      <c r="EUX23" s="131"/>
      <c r="EUY23" s="131"/>
      <c r="EUZ23" s="131"/>
      <c r="EVA23" s="131"/>
      <c r="EVB23" s="131"/>
      <c r="EVC23" s="131"/>
      <c r="EVD23" s="131"/>
      <c r="EVE23" s="131"/>
      <c r="EVF23" s="131"/>
      <c r="EVG23" s="131"/>
      <c r="EVH23" s="131"/>
      <c r="EVI23" s="131"/>
      <c r="EVJ23" s="131"/>
      <c r="EVK23" s="131"/>
      <c r="EVL23" s="131"/>
      <c r="EVM23" s="131"/>
      <c r="EVN23" s="131"/>
      <c r="EVO23" s="131"/>
      <c r="EVP23" s="131"/>
      <c r="EVQ23" s="131"/>
      <c r="EVR23" s="131"/>
      <c r="EVS23" s="131"/>
      <c r="EVT23" s="131"/>
      <c r="EVU23" s="131"/>
      <c r="EVV23" s="131"/>
      <c r="EVW23" s="131"/>
      <c r="EVX23" s="131"/>
      <c r="EVY23" s="131"/>
      <c r="EVZ23" s="131"/>
      <c r="EWA23" s="131"/>
      <c r="EWB23" s="131"/>
      <c r="EWC23" s="131"/>
      <c r="EWD23" s="131"/>
      <c r="EWE23" s="131"/>
      <c r="EWF23" s="131"/>
      <c r="EWG23" s="131"/>
      <c r="EWH23" s="131"/>
      <c r="EWI23" s="131"/>
      <c r="EWJ23" s="131"/>
      <c r="EWK23" s="131"/>
      <c r="EWL23" s="131"/>
      <c r="EWM23" s="131"/>
      <c r="EWN23" s="131"/>
      <c r="EWO23" s="131"/>
      <c r="EWP23" s="131"/>
      <c r="EWQ23" s="131"/>
      <c r="EWR23" s="131"/>
      <c r="EWS23" s="131"/>
      <c r="EWT23" s="131"/>
      <c r="EWU23" s="131"/>
      <c r="EWV23" s="131"/>
      <c r="EWW23" s="131"/>
      <c r="EWX23" s="131"/>
      <c r="EWY23" s="131"/>
      <c r="EWZ23" s="131"/>
      <c r="EXA23" s="131"/>
      <c r="EXB23" s="131"/>
      <c r="EXC23" s="131"/>
      <c r="EXD23" s="131"/>
      <c r="EXE23" s="131"/>
      <c r="EXF23" s="131"/>
      <c r="EXG23" s="131"/>
      <c r="EXH23" s="131"/>
      <c r="EXI23" s="131"/>
      <c r="EXJ23" s="131"/>
      <c r="EXK23" s="131"/>
      <c r="EXL23" s="131"/>
      <c r="EXM23" s="131"/>
      <c r="EXN23" s="131"/>
      <c r="EXO23" s="131"/>
      <c r="EXP23" s="131"/>
      <c r="EXQ23" s="131"/>
      <c r="EXR23" s="131"/>
      <c r="EXS23" s="131"/>
      <c r="EXT23" s="131"/>
      <c r="EXU23" s="131"/>
      <c r="EXV23" s="131"/>
      <c r="EXW23" s="131"/>
      <c r="EXX23" s="131"/>
      <c r="EXY23" s="131"/>
      <c r="EXZ23" s="131"/>
      <c r="EYA23" s="131"/>
      <c r="EYB23" s="131"/>
      <c r="EYC23" s="131"/>
      <c r="EYD23" s="131"/>
      <c r="EYE23" s="131"/>
      <c r="EYF23" s="131"/>
      <c r="EYG23" s="131"/>
      <c r="EYH23" s="131"/>
      <c r="EYI23" s="131"/>
      <c r="EYJ23" s="131"/>
      <c r="EYK23" s="131"/>
      <c r="EYL23" s="131"/>
      <c r="EYM23" s="131"/>
      <c r="EYN23" s="131"/>
      <c r="EYO23" s="131"/>
      <c r="EYP23" s="131"/>
      <c r="EYQ23" s="131"/>
      <c r="EYR23" s="131"/>
      <c r="EYS23" s="131"/>
      <c r="EYT23" s="131"/>
      <c r="EYU23" s="131"/>
      <c r="EYV23" s="131"/>
      <c r="EYW23" s="131"/>
      <c r="EYX23" s="131"/>
      <c r="EYY23" s="131"/>
      <c r="EYZ23" s="131"/>
      <c r="EZA23" s="131"/>
      <c r="EZB23" s="131"/>
      <c r="EZC23" s="131"/>
      <c r="EZD23" s="131"/>
      <c r="EZE23" s="131"/>
      <c r="EZF23" s="131"/>
      <c r="EZG23" s="131"/>
      <c r="EZH23" s="131"/>
      <c r="EZI23" s="131"/>
      <c r="EZJ23" s="131"/>
      <c r="EZK23" s="131"/>
      <c r="EZL23" s="131"/>
      <c r="EZM23" s="131"/>
      <c r="EZN23" s="131"/>
      <c r="EZO23" s="131"/>
      <c r="EZP23" s="131"/>
      <c r="EZQ23" s="131"/>
      <c r="EZR23" s="131"/>
      <c r="EZS23" s="131"/>
      <c r="EZT23" s="131"/>
      <c r="EZU23" s="131"/>
      <c r="EZV23" s="131"/>
      <c r="EZW23" s="131"/>
      <c r="EZX23" s="131"/>
      <c r="EZY23" s="131"/>
      <c r="EZZ23" s="131"/>
      <c r="FAA23" s="131"/>
      <c r="FAB23" s="131"/>
      <c r="FAC23" s="131"/>
      <c r="FAD23" s="131"/>
      <c r="FAE23" s="131"/>
      <c r="FAF23" s="131"/>
      <c r="FAG23" s="131"/>
      <c r="FAH23" s="131"/>
      <c r="FAI23" s="131"/>
      <c r="FAJ23" s="131"/>
      <c r="FAK23" s="131"/>
      <c r="FAL23" s="131"/>
      <c r="FAM23" s="131"/>
      <c r="FAN23" s="131"/>
      <c r="FAO23" s="131"/>
      <c r="FAP23" s="131"/>
      <c r="FAQ23" s="131"/>
      <c r="FAR23" s="131"/>
      <c r="FAS23" s="131"/>
      <c r="FAT23" s="131"/>
      <c r="FAU23" s="131"/>
      <c r="FAV23" s="131"/>
      <c r="FAW23" s="131"/>
      <c r="FAX23" s="131"/>
      <c r="FAY23" s="131"/>
      <c r="FAZ23" s="131"/>
      <c r="FBA23" s="131"/>
      <c r="FBB23" s="131"/>
      <c r="FBC23" s="131"/>
      <c r="FBD23" s="131"/>
      <c r="FBE23" s="131"/>
      <c r="FBF23" s="131"/>
      <c r="FBG23" s="131"/>
      <c r="FBH23" s="131"/>
      <c r="FBI23" s="131"/>
      <c r="FBJ23" s="131"/>
      <c r="FBK23" s="131"/>
      <c r="FBL23" s="131"/>
      <c r="FBM23" s="131"/>
      <c r="FBN23" s="131"/>
      <c r="FBO23" s="131"/>
      <c r="FBP23" s="131"/>
      <c r="FBQ23" s="131"/>
      <c r="FBR23" s="131"/>
      <c r="FBS23" s="131"/>
      <c r="FBT23" s="131"/>
      <c r="FBU23" s="131"/>
      <c r="FBV23" s="131"/>
      <c r="FBW23" s="131"/>
      <c r="FBX23" s="131"/>
      <c r="FBY23" s="131"/>
      <c r="FBZ23" s="131"/>
      <c r="FCA23" s="131"/>
      <c r="FCB23" s="131"/>
      <c r="FCC23" s="131"/>
      <c r="FCD23" s="131"/>
      <c r="FCE23" s="131"/>
      <c r="FCF23" s="131"/>
      <c r="FCG23" s="131"/>
      <c r="FCH23" s="131"/>
      <c r="FCI23" s="131"/>
      <c r="FCJ23" s="131"/>
      <c r="FCK23" s="131"/>
      <c r="FCL23" s="131"/>
      <c r="FCM23" s="131"/>
      <c r="FCN23" s="131"/>
      <c r="FCO23" s="131"/>
      <c r="FCP23" s="131"/>
      <c r="FCQ23" s="131"/>
      <c r="FCR23" s="131"/>
      <c r="FCS23" s="131"/>
      <c r="FCT23" s="131"/>
      <c r="FCU23" s="131"/>
      <c r="FCV23" s="131"/>
      <c r="FCW23" s="131"/>
      <c r="FCX23" s="131"/>
      <c r="FCY23" s="131"/>
      <c r="FCZ23" s="131"/>
      <c r="FDA23" s="131"/>
      <c r="FDB23" s="131"/>
      <c r="FDC23" s="131"/>
      <c r="FDD23" s="131"/>
      <c r="FDE23" s="131"/>
      <c r="FDF23" s="131"/>
      <c r="FDG23" s="131"/>
      <c r="FDH23" s="131"/>
      <c r="FDI23" s="131"/>
      <c r="FDJ23" s="131"/>
      <c r="FDK23" s="131"/>
      <c r="FDL23" s="131"/>
      <c r="FDM23" s="131"/>
      <c r="FDN23" s="131"/>
      <c r="FDO23" s="131"/>
      <c r="FDP23" s="131"/>
      <c r="FDQ23" s="131"/>
      <c r="FDR23" s="131"/>
      <c r="FDS23" s="131"/>
      <c r="FDT23" s="131"/>
      <c r="FDU23" s="131"/>
      <c r="FDV23" s="131"/>
      <c r="FDW23" s="131"/>
      <c r="FDX23" s="131"/>
      <c r="FDY23" s="131"/>
      <c r="FDZ23" s="131"/>
      <c r="FEA23" s="131"/>
      <c r="FEB23" s="131"/>
      <c r="FEC23" s="131"/>
      <c r="FED23" s="131"/>
      <c r="FEE23" s="131"/>
      <c r="FEF23" s="131"/>
      <c r="FEG23" s="131"/>
      <c r="FEH23" s="131"/>
      <c r="FEI23" s="131"/>
      <c r="FEJ23" s="131"/>
      <c r="FEK23" s="131"/>
      <c r="FEL23" s="131"/>
      <c r="FEM23" s="131"/>
      <c r="FEN23" s="131"/>
      <c r="FEO23" s="131"/>
      <c r="FEP23" s="131"/>
      <c r="FEQ23" s="131"/>
      <c r="FER23" s="131"/>
      <c r="FES23" s="131"/>
      <c r="FET23" s="131"/>
      <c r="FEU23" s="131"/>
      <c r="FEV23" s="131"/>
      <c r="FEW23" s="131"/>
      <c r="FEX23" s="131"/>
      <c r="FEY23" s="131"/>
      <c r="FEZ23" s="131"/>
      <c r="FFA23" s="131"/>
      <c r="FFB23" s="131"/>
      <c r="FFC23" s="131"/>
      <c r="FFD23" s="131"/>
      <c r="FFE23" s="131"/>
      <c r="FFF23" s="131"/>
      <c r="FFG23" s="131"/>
      <c r="FFH23" s="131"/>
      <c r="FFI23" s="131"/>
      <c r="FFJ23" s="131"/>
      <c r="FFK23" s="131"/>
      <c r="FFL23" s="131"/>
      <c r="FFM23" s="131"/>
      <c r="FFN23" s="131"/>
      <c r="FFO23" s="131"/>
      <c r="FFP23" s="131"/>
      <c r="FFQ23" s="131"/>
      <c r="FFR23" s="131"/>
      <c r="FFS23" s="131"/>
      <c r="FFT23" s="131"/>
      <c r="FFU23" s="131"/>
      <c r="FFV23" s="131"/>
      <c r="FFW23" s="131"/>
      <c r="FFX23" s="131"/>
      <c r="FFY23" s="131"/>
      <c r="FFZ23" s="131"/>
      <c r="FGA23" s="131"/>
      <c r="FGB23" s="131"/>
      <c r="FGC23" s="131"/>
      <c r="FGD23" s="131"/>
      <c r="FGE23" s="131"/>
      <c r="FGF23" s="131"/>
      <c r="FGG23" s="131"/>
      <c r="FGH23" s="131"/>
      <c r="FGI23" s="131"/>
      <c r="FGJ23" s="131"/>
      <c r="FGK23" s="131"/>
      <c r="FGL23" s="131"/>
      <c r="FGM23" s="131"/>
      <c r="FGN23" s="131"/>
      <c r="FGO23" s="131"/>
      <c r="FGP23" s="131"/>
      <c r="FGQ23" s="131"/>
      <c r="FGR23" s="131"/>
      <c r="FGS23" s="131"/>
      <c r="FGT23" s="131"/>
      <c r="FGU23" s="131"/>
      <c r="FGV23" s="131"/>
      <c r="FGW23" s="131"/>
      <c r="FGX23" s="131"/>
      <c r="FGY23" s="131"/>
      <c r="FGZ23" s="131"/>
      <c r="FHA23" s="131"/>
      <c r="FHB23" s="131"/>
      <c r="FHC23" s="131"/>
      <c r="FHD23" s="131"/>
      <c r="FHE23" s="131"/>
      <c r="FHF23" s="131"/>
      <c r="FHG23" s="131"/>
      <c r="FHH23" s="131"/>
      <c r="FHI23" s="131"/>
      <c r="FHJ23" s="131"/>
      <c r="FHK23" s="131"/>
      <c r="FHL23" s="131"/>
      <c r="FHM23" s="131"/>
      <c r="FHN23" s="131"/>
      <c r="FHO23" s="131"/>
      <c r="FHP23" s="131"/>
      <c r="FHQ23" s="131"/>
      <c r="FHR23" s="131"/>
      <c r="FHS23" s="131"/>
      <c r="FHT23" s="131"/>
      <c r="FHU23" s="131"/>
      <c r="FHV23" s="131"/>
      <c r="FHW23" s="131"/>
      <c r="FHX23" s="131"/>
      <c r="FHY23" s="131"/>
      <c r="FHZ23" s="131"/>
      <c r="FIA23" s="131"/>
      <c r="FIB23" s="131"/>
      <c r="FIC23" s="131"/>
      <c r="FID23" s="131"/>
      <c r="FIE23" s="131"/>
      <c r="FIF23" s="131"/>
      <c r="FIG23" s="131"/>
      <c r="FIH23" s="131"/>
      <c r="FII23" s="131"/>
      <c r="FIJ23" s="131"/>
      <c r="FIK23" s="131"/>
      <c r="FIL23" s="131"/>
      <c r="FIM23" s="131"/>
      <c r="FIN23" s="131"/>
      <c r="FIO23" s="131"/>
      <c r="FIP23" s="131"/>
      <c r="FIQ23" s="131"/>
      <c r="FIR23" s="131"/>
      <c r="FIS23" s="131"/>
      <c r="FIT23" s="131"/>
      <c r="FIU23" s="131"/>
      <c r="FIV23" s="131"/>
      <c r="FIW23" s="131"/>
      <c r="FIX23" s="131"/>
      <c r="FIY23" s="131"/>
      <c r="FIZ23" s="131"/>
      <c r="FJA23" s="131"/>
      <c r="FJB23" s="131"/>
      <c r="FJC23" s="131"/>
      <c r="FJD23" s="131"/>
      <c r="FJE23" s="131"/>
      <c r="FJF23" s="131"/>
      <c r="FJG23" s="131"/>
      <c r="FJH23" s="131"/>
      <c r="FJI23" s="131"/>
      <c r="FJJ23" s="131"/>
      <c r="FJK23" s="131"/>
      <c r="FJL23" s="131"/>
      <c r="FJM23" s="131"/>
      <c r="FJN23" s="131"/>
      <c r="FJO23" s="131"/>
      <c r="FJP23" s="131"/>
      <c r="FJQ23" s="131"/>
      <c r="FJR23" s="131"/>
      <c r="FJS23" s="131"/>
      <c r="FJT23" s="131"/>
      <c r="FJU23" s="131"/>
      <c r="FJV23" s="131"/>
      <c r="FJW23" s="131"/>
      <c r="FJX23" s="131"/>
      <c r="FJY23" s="131"/>
      <c r="FJZ23" s="131"/>
      <c r="FKA23" s="131"/>
      <c r="FKB23" s="131"/>
      <c r="FKC23" s="131"/>
      <c r="FKD23" s="131"/>
      <c r="FKE23" s="131"/>
      <c r="FKF23" s="131"/>
      <c r="FKG23" s="131"/>
      <c r="FKH23" s="131"/>
      <c r="FKI23" s="131"/>
      <c r="FKJ23" s="131"/>
      <c r="FKK23" s="131"/>
      <c r="FKL23" s="131"/>
      <c r="FKM23" s="131"/>
      <c r="FKN23" s="131"/>
      <c r="FKO23" s="131"/>
      <c r="FKP23" s="131"/>
      <c r="FKQ23" s="131"/>
      <c r="FKR23" s="131"/>
      <c r="FKS23" s="131"/>
      <c r="FKT23" s="131"/>
      <c r="FKU23" s="131"/>
      <c r="FKV23" s="131"/>
      <c r="FKW23" s="131"/>
      <c r="FKX23" s="131"/>
      <c r="FKY23" s="131"/>
      <c r="FKZ23" s="131"/>
      <c r="FLA23" s="131"/>
      <c r="FLB23" s="131"/>
      <c r="FLC23" s="131"/>
      <c r="FLD23" s="131"/>
      <c r="FLE23" s="131"/>
      <c r="FLF23" s="131"/>
      <c r="FLG23" s="131"/>
      <c r="FLH23" s="131"/>
      <c r="FLI23" s="131"/>
      <c r="FLJ23" s="131"/>
      <c r="FLK23" s="131"/>
      <c r="FLL23" s="131"/>
      <c r="FLM23" s="131"/>
      <c r="FLN23" s="131"/>
      <c r="FLO23" s="131"/>
      <c r="FLP23" s="131"/>
      <c r="FLQ23" s="131"/>
      <c r="FLR23" s="131"/>
      <c r="FLS23" s="131"/>
      <c r="FLT23" s="131"/>
      <c r="FLU23" s="131"/>
      <c r="FLV23" s="131"/>
      <c r="FLW23" s="131"/>
      <c r="FLX23" s="131"/>
      <c r="FLY23" s="131"/>
      <c r="FLZ23" s="131"/>
      <c r="FMA23" s="131"/>
      <c r="FMB23" s="131"/>
      <c r="FMC23" s="131"/>
      <c r="FMD23" s="131"/>
      <c r="FME23" s="131"/>
      <c r="FMF23" s="131"/>
      <c r="FMG23" s="131"/>
      <c r="FMH23" s="131"/>
      <c r="FMI23" s="131"/>
      <c r="FMJ23" s="131"/>
      <c r="FMK23" s="131"/>
      <c r="FML23" s="131"/>
      <c r="FMM23" s="131"/>
      <c r="FMN23" s="131"/>
      <c r="FMO23" s="131"/>
      <c r="FMP23" s="131"/>
      <c r="FMQ23" s="131"/>
      <c r="FMR23" s="131"/>
      <c r="FMS23" s="131"/>
      <c r="FMT23" s="131"/>
      <c r="FMU23" s="131"/>
      <c r="FMV23" s="131"/>
      <c r="FMW23" s="131"/>
      <c r="FMX23" s="131"/>
      <c r="FMY23" s="131"/>
      <c r="FMZ23" s="131"/>
      <c r="FNA23" s="131"/>
      <c r="FNB23" s="131"/>
      <c r="FNC23" s="131"/>
      <c r="FND23" s="131"/>
      <c r="FNE23" s="131"/>
      <c r="FNF23" s="131"/>
      <c r="FNG23" s="131"/>
      <c r="FNH23" s="131"/>
      <c r="FNI23" s="131"/>
      <c r="FNJ23" s="131"/>
      <c r="FNK23" s="131"/>
      <c r="FNL23" s="131"/>
      <c r="FNM23" s="131"/>
      <c r="FNN23" s="131"/>
      <c r="FNO23" s="131"/>
      <c r="FNP23" s="131"/>
      <c r="FNQ23" s="131"/>
      <c r="FNR23" s="131"/>
      <c r="FNS23" s="131"/>
      <c r="FNT23" s="131"/>
      <c r="FNU23" s="131"/>
      <c r="FNV23" s="131"/>
      <c r="FNW23" s="131"/>
      <c r="FNX23" s="131"/>
      <c r="FNY23" s="131"/>
      <c r="FNZ23" s="131"/>
      <c r="FOA23" s="131"/>
      <c r="FOB23" s="131"/>
      <c r="FOC23" s="131"/>
      <c r="FOD23" s="131"/>
      <c r="FOE23" s="131"/>
      <c r="FOF23" s="131"/>
      <c r="FOG23" s="131"/>
      <c r="FOH23" s="131"/>
      <c r="FOI23" s="131"/>
      <c r="FOJ23" s="131"/>
      <c r="FOK23" s="131"/>
      <c r="FOL23" s="131"/>
      <c r="FOM23" s="131"/>
      <c r="FON23" s="131"/>
      <c r="FOO23" s="131"/>
      <c r="FOP23" s="131"/>
      <c r="FOQ23" s="131"/>
      <c r="FOR23" s="131"/>
      <c r="FOS23" s="131"/>
      <c r="FOT23" s="131"/>
      <c r="FOU23" s="131"/>
      <c r="FOV23" s="131"/>
      <c r="FOW23" s="131"/>
      <c r="FOX23" s="131"/>
      <c r="FOY23" s="131"/>
      <c r="FOZ23" s="131"/>
      <c r="FPA23" s="131"/>
      <c r="FPB23" s="131"/>
      <c r="FPC23" s="131"/>
      <c r="FPD23" s="131"/>
      <c r="FPE23" s="131"/>
      <c r="FPF23" s="131"/>
      <c r="FPG23" s="131"/>
      <c r="FPH23" s="131"/>
      <c r="FPI23" s="131"/>
      <c r="FPJ23" s="131"/>
      <c r="FPK23" s="131"/>
      <c r="FPL23" s="131"/>
      <c r="FPM23" s="131"/>
      <c r="FPN23" s="131"/>
      <c r="FPO23" s="131"/>
      <c r="FPP23" s="131"/>
      <c r="FPQ23" s="131"/>
      <c r="FPR23" s="131"/>
      <c r="FPS23" s="131"/>
      <c r="FPT23" s="131"/>
      <c r="FPU23" s="131"/>
      <c r="FPV23" s="131"/>
      <c r="FPW23" s="131"/>
      <c r="FPX23" s="131"/>
      <c r="FPY23" s="131"/>
      <c r="FPZ23" s="131"/>
      <c r="FQA23" s="131"/>
      <c r="FQB23" s="131"/>
      <c r="FQC23" s="131"/>
      <c r="FQD23" s="131"/>
      <c r="FQE23" s="131"/>
      <c r="FQF23" s="131"/>
      <c r="FQG23" s="131"/>
      <c r="FQH23" s="131"/>
      <c r="FQI23" s="131"/>
      <c r="FQJ23" s="131"/>
      <c r="FQK23" s="131"/>
      <c r="FQL23" s="131"/>
      <c r="FQM23" s="131"/>
      <c r="FQN23" s="131"/>
      <c r="FQO23" s="131"/>
      <c r="FQP23" s="131"/>
      <c r="FQQ23" s="131"/>
      <c r="FQR23" s="131"/>
      <c r="FQS23" s="131"/>
      <c r="FQT23" s="131"/>
      <c r="FQU23" s="131"/>
      <c r="FQV23" s="131"/>
      <c r="FQW23" s="131"/>
      <c r="FQX23" s="131"/>
      <c r="FQY23" s="131"/>
      <c r="FQZ23" s="131"/>
      <c r="FRA23" s="131"/>
      <c r="FRB23" s="131"/>
      <c r="FRC23" s="131"/>
      <c r="FRD23" s="131"/>
      <c r="FRE23" s="131"/>
      <c r="FRF23" s="131"/>
      <c r="FRG23" s="131"/>
      <c r="FRH23" s="131"/>
      <c r="FRI23" s="131"/>
      <c r="FRJ23" s="131"/>
      <c r="FRK23" s="131"/>
      <c r="FRL23" s="131"/>
      <c r="FRM23" s="131"/>
      <c r="FRN23" s="131"/>
      <c r="FRO23" s="131"/>
      <c r="FRP23" s="131"/>
      <c r="FRQ23" s="131"/>
      <c r="FRR23" s="131"/>
      <c r="FRS23" s="131"/>
      <c r="FRT23" s="131"/>
      <c r="FRU23" s="131"/>
      <c r="FRV23" s="131"/>
      <c r="FRW23" s="131"/>
      <c r="FRX23" s="131"/>
      <c r="FRY23" s="131"/>
      <c r="FRZ23" s="131"/>
      <c r="FSA23" s="131"/>
      <c r="FSB23" s="131"/>
      <c r="FSC23" s="131"/>
      <c r="FSD23" s="131"/>
      <c r="FSE23" s="131"/>
      <c r="FSF23" s="131"/>
      <c r="FSG23" s="131"/>
      <c r="FSH23" s="131"/>
      <c r="FSI23" s="131"/>
      <c r="FSJ23" s="131"/>
      <c r="FSK23" s="131"/>
      <c r="FSL23" s="131"/>
      <c r="FSM23" s="131"/>
      <c r="FSN23" s="131"/>
      <c r="FSO23" s="131"/>
      <c r="FSP23" s="131"/>
      <c r="FSQ23" s="131"/>
      <c r="FSR23" s="131"/>
      <c r="FSS23" s="131"/>
      <c r="FST23" s="131"/>
      <c r="FSU23" s="131"/>
      <c r="FSV23" s="131"/>
      <c r="FSW23" s="131"/>
      <c r="FSX23" s="131"/>
      <c r="FSY23" s="131"/>
      <c r="FSZ23" s="131"/>
      <c r="FTA23" s="131"/>
      <c r="FTB23" s="131"/>
      <c r="FTC23" s="131"/>
      <c r="FTD23" s="131"/>
      <c r="FTE23" s="131"/>
      <c r="FTF23" s="131"/>
      <c r="FTG23" s="131"/>
      <c r="FTH23" s="131"/>
      <c r="FTI23" s="131"/>
      <c r="FTJ23" s="131"/>
      <c r="FTK23" s="131"/>
      <c r="FTL23" s="131"/>
      <c r="FTM23" s="131"/>
      <c r="FTN23" s="131"/>
      <c r="FTO23" s="131"/>
      <c r="FTP23" s="131"/>
      <c r="FTQ23" s="131"/>
      <c r="FTR23" s="131"/>
      <c r="FTS23" s="131"/>
      <c r="FTT23" s="131"/>
      <c r="FTU23" s="131"/>
      <c r="FTV23" s="131"/>
      <c r="FTW23" s="131"/>
      <c r="FTX23" s="131"/>
      <c r="FTY23" s="131"/>
      <c r="FTZ23" s="131"/>
      <c r="FUA23" s="131"/>
      <c r="FUB23" s="131"/>
      <c r="FUC23" s="131"/>
      <c r="FUD23" s="131"/>
      <c r="FUE23" s="131"/>
      <c r="FUF23" s="131"/>
      <c r="FUG23" s="131"/>
      <c r="FUH23" s="131"/>
      <c r="FUI23" s="131"/>
      <c r="FUJ23" s="131"/>
      <c r="FUK23" s="131"/>
      <c r="FUL23" s="131"/>
      <c r="FUM23" s="131"/>
      <c r="FUN23" s="131"/>
      <c r="FUO23" s="131"/>
      <c r="FUP23" s="131"/>
      <c r="FUQ23" s="131"/>
      <c r="FUR23" s="131"/>
      <c r="FUS23" s="131"/>
      <c r="FUT23" s="131"/>
      <c r="FUU23" s="131"/>
      <c r="FUV23" s="131"/>
      <c r="FUW23" s="131"/>
      <c r="FUX23" s="131"/>
      <c r="FUY23" s="131"/>
      <c r="FUZ23" s="131"/>
      <c r="FVA23" s="131"/>
      <c r="FVB23" s="131"/>
      <c r="FVC23" s="131"/>
      <c r="FVD23" s="131"/>
      <c r="FVE23" s="131"/>
      <c r="FVF23" s="131"/>
      <c r="FVG23" s="131"/>
      <c r="FVH23" s="131"/>
      <c r="FVI23" s="131"/>
      <c r="FVJ23" s="131"/>
      <c r="FVK23" s="131"/>
      <c r="FVL23" s="131"/>
      <c r="FVM23" s="131"/>
      <c r="FVN23" s="131"/>
      <c r="FVO23" s="131"/>
      <c r="FVP23" s="131"/>
      <c r="FVQ23" s="131"/>
      <c r="FVR23" s="131"/>
      <c r="FVS23" s="131"/>
      <c r="FVT23" s="131"/>
      <c r="FVU23" s="131"/>
      <c r="FVV23" s="131"/>
      <c r="FVW23" s="131"/>
      <c r="FVX23" s="131"/>
      <c r="FVY23" s="131"/>
      <c r="FVZ23" s="131"/>
      <c r="FWA23" s="131"/>
      <c r="FWB23" s="131"/>
      <c r="FWC23" s="131"/>
      <c r="FWD23" s="131"/>
      <c r="FWE23" s="131"/>
      <c r="FWF23" s="131"/>
      <c r="FWG23" s="131"/>
      <c r="FWH23" s="131"/>
      <c r="FWI23" s="131"/>
      <c r="FWJ23" s="131"/>
      <c r="FWK23" s="131"/>
      <c r="FWL23" s="131"/>
      <c r="FWM23" s="131"/>
      <c r="FWN23" s="131"/>
      <c r="FWO23" s="131"/>
      <c r="FWP23" s="131"/>
      <c r="FWQ23" s="131"/>
      <c r="FWR23" s="131"/>
      <c r="FWS23" s="131"/>
      <c r="FWT23" s="131"/>
      <c r="FWU23" s="131"/>
      <c r="FWV23" s="131"/>
      <c r="FWW23" s="131"/>
      <c r="FWX23" s="131"/>
      <c r="FWY23" s="131"/>
      <c r="FWZ23" s="131"/>
      <c r="FXA23" s="131"/>
      <c r="FXB23" s="131"/>
      <c r="FXC23" s="131"/>
      <c r="FXD23" s="131"/>
      <c r="FXE23" s="131"/>
      <c r="FXF23" s="131"/>
      <c r="FXG23" s="131"/>
      <c r="FXH23" s="131"/>
      <c r="FXI23" s="131"/>
      <c r="FXJ23" s="131"/>
      <c r="FXK23" s="131"/>
      <c r="FXL23" s="131"/>
      <c r="FXM23" s="131"/>
      <c r="FXN23" s="131"/>
      <c r="FXO23" s="131"/>
      <c r="FXP23" s="131"/>
      <c r="FXQ23" s="131"/>
      <c r="FXR23" s="131"/>
      <c r="FXS23" s="131"/>
      <c r="FXT23" s="131"/>
      <c r="FXU23" s="131"/>
      <c r="FXV23" s="131"/>
      <c r="FXW23" s="131"/>
      <c r="FXX23" s="131"/>
      <c r="FXY23" s="131"/>
      <c r="FXZ23" s="131"/>
      <c r="FYA23" s="131"/>
      <c r="FYB23" s="131"/>
      <c r="FYC23" s="131"/>
      <c r="FYD23" s="131"/>
      <c r="FYE23" s="131"/>
      <c r="FYF23" s="131"/>
      <c r="FYG23" s="131"/>
      <c r="FYH23" s="131"/>
      <c r="FYI23" s="131"/>
      <c r="FYJ23" s="131"/>
      <c r="FYK23" s="131"/>
      <c r="FYL23" s="131"/>
      <c r="FYM23" s="131"/>
      <c r="FYN23" s="131"/>
      <c r="FYO23" s="131"/>
      <c r="FYP23" s="131"/>
      <c r="FYQ23" s="131"/>
      <c r="FYR23" s="131"/>
      <c r="FYS23" s="131"/>
      <c r="FYT23" s="131"/>
      <c r="FYU23" s="131"/>
      <c r="FYV23" s="131"/>
      <c r="FYW23" s="131"/>
      <c r="FYX23" s="131"/>
      <c r="FYY23" s="131"/>
      <c r="FYZ23" s="131"/>
      <c r="FZA23" s="131"/>
      <c r="FZB23" s="131"/>
      <c r="FZC23" s="131"/>
      <c r="FZD23" s="131"/>
      <c r="FZE23" s="131"/>
      <c r="FZF23" s="131"/>
      <c r="FZG23" s="131"/>
      <c r="FZH23" s="131"/>
      <c r="FZI23" s="131"/>
      <c r="FZJ23" s="131"/>
      <c r="FZK23" s="131"/>
      <c r="FZL23" s="131"/>
      <c r="FZM23" s="131"/>
      <c r="FZN23" s="131"/>
      <c r="FZO23" s="131"/>
      <c r="FZP23" s="131"/>
      <c r="FZQ23" s="131"/>
      <c r="FZR23" s="131"/>
      <c r="FZS23" s="131"/>
      <c r="FZT23" s="131"/>
      <c r="FZU23" s="131"/>
      <c r="FZV23" s="131"/>
      <c r="FZW23" s="131"/>
      <c r="FZX23" s="131"/>
      <c r="FZY23" s="131"/>
      <c r="FZZ23" s="131"/>
      <c r="GAA23" s="131"/>
      <c r="GAB23" s="131"/>
      <c r="GAC23" s="131"/>
      <c r="GAD23" s="131"/>
      <c r="GAE23" s="131"/>
      <c r="GAF23" s="131"/>
      <c r="GAG23" s="131"/>
      <c r="GAH23" s="131"/>
      <c r="GAI23" s="131"/>
      <c r="GAJ23" s="131"/>
      <c r="GAK23" s="131"/>
      <c r="GAL23" s="131"/>
      <c r="GAM23" s="131"/>
      <c r="GAN23" s="131"/>
      <c r="GAO23" s="131"/>
      <c r="GAP23" s="131"/>
      <c r="GAQ23" s="131"/>
      <c r="GAR23" s="131"/>
      <c r="GAS23" s="131"/>
      <c r="GAT23" s="131"/>
      <c r="GAU23" s="131"/>
      <c r="GAV23" s="131"/>
      <c r="GAW23" s="131"/>
      <c r="GAX23" s="131"/>
      <c r="GAY23" s="131"/>
      <c r="GAZ23" s="131"/>
      <c r="GBA23" s="131"/>
      <c r="GBB23" s="131"/>
      <c r="GBC23" s="131"/>
      <c r="GBD23" s="131"/>
      <c r="GBE23" s="131"/>
      <c r="GBF23" s="131"/>
      <c r="GBG23" s="131"/>
      <c r="GBH23" s="131"/>
      <c r="GBI23" s="131"/>
      <c r="GBJ23" s="131"/>
      <c r="GBK23" s="131"/>
      <c r="GBL23" s="131"/>
      <c r="GBM23" s="131"/>
      <c r="GBN23" s="131"/>
      <c r="GBO23" s="131"/>
      <c r="GBP23" s="131"/>
      <c r="GBQ23" s="131"/>
      <c r="GBR23" s="131"/>
      <c r="GBS23" s="131"/>
      <c r="GBT23" s="131"/>
      <c r="GBU23" s="131"/>
      <c r="GBV23" s="131"/>
      <c r="GBW23" s="131"/>
      <c r="GBX23" s="131"/>
      <c r="GBY23" s="131"/>
      <c r="GBZ23" s="131"/>
      <c r="GCA23" s="131"/>
      <c r="GCB23" s="131"/>
      <c r="GCC23" s="131"/>
      <c r="GCD23" s="131"/>
      <c r="GCE23" s="131"/>
      <c r="GCF23" s="131"/>
      <c r="GCG23" s="131"/>
      <c r="GCH23" s="131"/>
      <c r="GCI23" s="131"/>
      <c r="GCJ23" s="131"/>
      <c r="GCK23" s="131"/>
      <c r="GCL23" s="131"/>
      <c r="GCM23" s="131"/>
      <c r="GCN23" s="131"/>
      <c r="GCO23" s="131"/>
      <c r="GCP23" s="131"/>
      <c r="GCQ23" s="131"/>
      <c r="GCR23" s="131"/>
      <c r="GCS23" s="131"/>
      <c r="GCT23" s="131"/>
      <c r="GCU23" s="131"/>
      <c r="GCV23" s="131"/>
      <c r="GCW23" s="131"/>
      <c r="GCX23" s="131"/>
      <c r="GCY23" s="131"/>
      <c r="GCZ23" s="131"/>
      <c r="GDA23" s="131"/>
      <c r="GDB23" s="131"/>
      <c r="GDC23" s="131"/>
      <c r="GDD23" s="131"/>
      <c r="GDE23" s="131"/>
      <c r="GDF23" s="131"/>
      <c r="GDG23" s="131"/>
      <c r="GDH23" s="131"/>
      <c r="GDI23" s="131"/>
      <c r="GDJ23" s="131"/>
      <c r="GDK23" s="131"/>
      <c r="GDL23" s="131"/>
      <c r="GDM23" s="131"/>
      <c r="GDN23" s="131"/>
      <c r="GDO23" s="131"/>
      <c r="GDP23" s="131"/>
      <c r="GDQ23" s="131"/>
      <c r="GDR23" s="131"/>
      <c r="GDS23" s="131"/>
      <c r="GDT23" s="131"/>
      <c r="GDU23" s="131"/>
      <c r="GDV23" s="131"/>
      <c r="GDW23" s="131"/>
      <c r="GDX23" s="131"/>
      <c r="GDY23" s="131"/>
      <c r="GDZ23" s="131"/>
      <c r="GEA23" s="131"/>
      <c r="GEB23" s="131"/>
      <c r="GEC23" s="131"/>
      <c r="GED23" s="131"/>
      <c r="GEE23" s="131"/>
      <c r="GEF23" s="131"/>
      <c r="GEG23" s="131"/>
      <c r="GEH23" s="131"/>
      <c r="GEI23" s="131"/>
      <c r="GEJ23" s="131"/>
      <c r="GEK23" s="131"/>
      <c r="GEL23" s="131"/>
      <c r="GEM23" s="131"/>
      <c r="GEN23" s="131"/>
      <c r="GEO23" s="131"/>
      <c r="GEP23" s="131"/>
      <c r="GEQ23" s="131"/>
      <c r="GER23" s="131"/>
      <c r="GES23" s="131"/>
      <c r="GET23" s="131"/>
      <c r="GEU23" s="131"/>
      <c r="GEV23" s="131"/>
      <c r="GEW23" s="131"/>
      <c r="GEX23" s="131"/>
      <c r="GEY23" s="131"/>
      <c r="GEZ23" s="131"/>
      <c r="GFA23" s="131"/>
      <c r="GFB23" s="131"/>
      <c r="GFC23" s="131"/>
      <c r="GFD23" s="131"/>
      <c r="GFE23" s="131"/>
      <c r="GFF23" s="131"/>
      <c r="GFG23" s="131"/>
      <c r="GFH23" s="131"/>
      <c r="GFI23" s="131"/>
      <c r="GFJ23" s="131"/>
      <c r="GFK23" s="131"/>
      <c r="GFL23" s="131"/>
      <c r="GFM23" s="131"/>
      <c r="GFN23" s="131"/>
      <c r="GFO23" s="131"/>
      <c r="GFP23" s="131"/>
      <c r="GFQ23" s="131"/>
      <c r="GFR23" s="131"/>
      <c r="GFS23" s="131"/>
      <c r="GFT23" s="131"/>
      <c r="GFU23" s="131"/>
      <c r="GFV23" s="131"/>
      <c r="GFW23" s="131"/>
      <c r="GFX23" s="131"/>
      <c r="GFY23" s="131"/>
      <c r="GFZ23" s="131"/>
      <c r="GGA23" s="131"/>
      <c r="GGB23" s="131"/>
      <c r="GGC23" s="131"/>
      <c r="GGD23" s="131"/>
      <c r="GGE23" s="131"/>
      <c r="GGF23" s="131"/>
      <c r="GGG23" s="131"/>
      <c r="GGH23" s="131"/>
      <c r="GGI23" s="131"/>
      <c r="GGJ23" s="131"/>
      <c r="GGK23" s="131"/>
      <c r="GGL23" s="131"/>
      <c r="GGM23" s="131"/>
      <c r="GGN23" s="131"/>
      <c r="GGO23" s="131"/>
      <c r="GGP23" s="131"/>
      <c r="GGQ23" s="131"/>
      <c r="GGR23" s="131"/>
      <c r="GGS23" s="131"/>
      <c r="GGT23" s="131"/>
      <c r="GGU23" s="131"/>
      <c r="GGV23" s="131"/>
      <c r="GGW23" s="131"/>
      <c r="GGX23" s="131"/>
      <c r="GGY23" s="131"/>
      <c r="GGZ23" s="131"/>
      <c r="GHA23" s="131"/>
      <c r="GHB23" s="131"/>
      <c r="GHC23" s="131"/>
      <c r="GHD23" s="131"/>
      <c r="GHE23" s="131"/>
      <c r="GHF23" s="131"/>
      <c r="GHG23" s="131"/>
      <c r="GHH23" s="131"/>
      <c r="GHI23" s="131"/>
      <c r="GHJ23" s="131"/>
      <c r="GHK23" s="131"/>
      <c r="GHL23" s="131"/>
      <c r="GHM23" s="131"/>
      <c r="GHN23" s="131"/>
      <c r="GHO23" s="131"/>
      <c r="GHP23" s="131"/>
      <c r="GHQ23" s="131"/>
      <c r="GHR23" s="131"/>
      <c r="GHS23" s="131"/>
      <c r="GHT23" s="131"/>
      <c r="GHU23" s="131"/>
      <c r="GHV23" s="131"/>
      <c r="GHW23" s="131"/>
      <c r="GHX23" s="131"/>
      <c r="GHY23" s="131"/>
      <c r="GHZ23" s="131"/>
      <c r="GIA23" s="131"/>
      <c r="GIB23" s="131"/>
      <c r="GIC23" s="131"/>
      <c r="GID23" s="131"/>
      <c r="GIE23" s="131"/>
      <c r="GIF23" s="131"/>
      <c r="GIG23" s="131"/>
      <c r="GIH23" s="131"/>
      <c r="GII23" s="131"/>
      <c r="GIJ23" s="131"/>
      <c r="GIK23" s="131"/>
      <c r="GIL23" s="131"/>
      <c r="GIM23" s="131"/>
      <c r="GIN23" s="131"/>
      <c r="GIO23" s="131"/>
      <c r="GIP23" s="131"/>
      <c r="GIQ23" s="131"/>
      <c r="GIR23" s="131"/>
      <c r="GIS23" s="131"/>
      <c r="GIT23" s="131"/>
      <c r="GIU23" s="131"/>
      <c r="GIV23" s="131"/>
      <c r="GIW23" s="131"/>
      <c r="GIX23" s="131"/>
      <c r="GIY23" s="131"/>
      <c r="GIZ23" s="131"/>
      <c r="GJA23" s="131"/>
      <c r="GJB23" s="131"/>
      <c r="GJC23" s="131"/>
      <c r="GJD23" s="131"/>
      <c r="GJE23" s="131"/>
      <c r="GJF23" s="131"/>
      <c r="GJG23" s="131"/>
      <c r="GJH23" s="131"/>
      <c r="GJI23" s="131"/>
      <c r="GJJ23" s="131"/>
      <c r="GJK23" s="131"/>
      <c r="GJL23" s="131"/>
      <c r="GJM23" s="131"/>
      <c r="GJN23" s="131"/>
      <c r="GJO23" s="131"/>
      <c r="GJP23" s="131"/>
      <c r="GJQ23" s="131"/>
      <c r="GJR23" s="131"/>
      <c r="GJS23" s="131"/>
      <c r="GJT23" s="131"/>
      <c r="GJU23" s="131"/>
      <c r="GJV23" s="131"/>
      <c r="GJW23" s="131"/>
      <c r="GJX23" s="131"/>
      <c r="GJY23" s="131"/>
      <c r="GJZ23" s="131"/>
      <c r="GKA23" s="131"/>
      <c r="GKB23" s="131"/>
      <c r="GKC23" s="131"/>
      <c r="GKD23" s="131"/>
      <c r="GKE23" s="131"/>
      <c r="GKF23" s="131"/>
      <c r="GKG23" s="131"/>
      <c r="GKH23" s="131"/>
      <c r="GKI23" s="131"/>
      <c r="GKJ23" s="131"/>
      <c r="GKK23" s="131"/>
      <c r="GKL23" s="131"/>
      <c r="GKM23" s="131"/>
      <c r="GKN23" s="131"/>
      <c r="GKO23" s="131"/>
      <c r="GKP23" s="131"/>
      <c r="GKQ23" s="131"/>
      <c r="GKR23" s="131"/>
      <c r="GKS23" s="131"/>
      <c r="GKT23" s="131"/>
      <c r="GKU23" s="131"/>
      <c r="GKV23" s="131"/>
      <c r="GKW23" s="131"/>
      <c r="GKX23" s="131"/>
      <c r="GKY23" s="131"/>
      <c r="GKZ23" s="131"/>
      <c r="GLA23" s="131"/>
      <c r="GLB23" s="131"/>
      <c r="GLC23" s="131"/>
      <c r="GLD23" s="131"/>
      <c r="GLE23" s="131"/>
      <c r="GLF23" s="131"/>
      <c r="GLG23" s="131"/>
      <c r="GLH23" s="131"/>
      <c r="GLI23" s="131"/>
      <c r="GLJ23" s="131"/>
      <c r="GLK23" s="131"/>
      <c r="GLL23" s="131"/>
      <c r="GLM23" s="131"/>
      <c r="GLN23" s="131"/>
      <c r="GLO23" s="131"/>
      <c r="GLP23" s="131"/>
      <c r="GLQ23" s="131"/>
      <c r="GLR23" s="131"/>
      <c r="GLS23" s="131"/>
      <c r="GLT23" s="131"/>
      <c r="GLU23" s="131"/>
      <c r="GLV23" s="131"/>
      <c r="GLW23" s="131"/>
      <c r="GLX23" s="131"/>
      <c r="GLY23" s="131"/>
      <c r="GLZ23" s="131"/>
      <c r="GMA23" s="131"/>
      <c r="GMB23" s="131"/>
      <c r="GMC23" s="131"/>
      <c r="GMD23" s="131"/>
      <c r="GME23" s="131"/>
      <c r="GMF23" s="131"/>
      <c r="GMG23" s="131"/>
      <c r="GMH23" s="131"/>
      <c r="GMI23" s="131"/>
      <c r="GMJ23" s="131"/>
      <c r="GMK23" s="131"/>
      <c r="GML23" s="131"/>
      <c r="GMM23" s="131"/>
      <c r="GMN23" s="131"/>
      <c r="GMO23" s="131"/>
      <c r="GMP23" s="131"/>
      <c r="GMQ23" s="131"/>
      <c r="GMR23" s="131"/>
      <c r="GMS23" s="131"/>
      <c r="GMT23" s="131"/>
      <c r="GMU23" s="131"/>
      <c r="GMV23" s="131"/>
      <c r="GMW23" s="131"/>
      <c r="GMX23" s="131"/>
      <c r="GMY23" s="131"/>
      <c r="GMZ23" s="131"/>
      <c r="GNA23" s="131"/>
      <c r="GNB23" s="131"/>
      <c r="GNC23" s="131"/>
      <c r="GND23" s="131"/>
      <c r="GNE23" s="131"/>
      <c r="GNF23" s="131"/>
      <c r="GNG23" s="131"/>
      <c r="GNH23" s="131"/>
      <c r="GNI23" s="131"/>
      <c r="GNJ23" s="131"/>
      <c r="GNK23" s="131"/>
      <c r="GNL23" s="131"/>
      <c r="GNM23" s="131"/>
      <c r="GNN23" s="131"/>
      <c r="GNO23" s="131"/>
      <c r="GNP23" s="131"/>
      <c r="GNQ23" s="131"/>
      <c r="GNR23" s="131"/>
      <c r="GNS23" s="131"/>
      <c r="GNT23" s="131"/>
      <c r="GNU23" s="131"/>
      <c r="GNV23" s="131"/>
      <c r="GNW23" s="131"/>
      <c r="GNX23" s="131"/>
      <c r="GNY23" s="131"/>
      <c r="GNZ23" s="131"/>
      <c r="GOA23" s="131"/>
      <c r="GOB23" s="131"/>
      <c r="GOC23" s="131"/>
      <c r="GOD23" s="131"/>
      <c r="GOE23" s="131"/>
      <c r="GOF23" s="131"/>
      <c r="GOG23" s="131"/>
      <c r="GOH23" s="131"/>
      <c r="GOI23" s="131"/>
      <c r="GOJ23" s="131"/>
      <c r="GOK23" s="131"/>
      <c r="GOL23" s="131"/>
      <c r="GOM23" s="131"/>
      <c r="GON23" s="131"/>
      <c r="GOO23" s="131"/>
      <c r="GOP23" s="131"/>
      <c r="GOQ23" s="131"/>
      <c r="GOR23" s="131"/>
      <c r="GOS23" s="131"/>
      <c r="GOT23" s="131"/>
      <c r="GOU23" s="131"/>
      <c r="GOV23" s="131"/>
      <c r="GOW23" s="131"/>
      <c r="GOX23" s="131"/>
      <c r="GOY23" s="131"/>
      <c r="GOZ23" s="131"/>
      <c r="GPA23" s="131"/>
      <c r="GPB23" s="131"/>
      <c r="GPC23" s="131"/>
      <c r="GPD23" s="131"/>
      <c r="GPE23" s="131"/>
      <c r="GPF23" s="131"/>
      <c r="GPG23" s="131"/>
      <c r="GPH23" s="131"/>
      <c r="GPI23" s="131"/>
      <c r="GPJ23" s="131"/>
      <c r="GPK23" s="131"/>
      <c r="GPL23" s="131"/>
      <c r="GPM23" s="131"/>
      <c r="GPN23" s="131"/>
      <c r="GPO23" s="131"/>
      <c r="GPP23" s="131"/>
      <c r="GPQ23" s="131"/>
      <c r="GPR23" s="131"/>
      <c r="GPS23" s="131"/>
      <c r="GPT23" s="131"/>
      <c r="GPU23" s="131"/>
      <c r="GPV23" s="131"/>
      <c r="GPW23" s="131"/>
      <c r="GPX23" s="131"/>
      <c r="GPY23" s="131"/>
      <c r="GPZ23" s="131"/>
      <c r="GQA23" s="131"/>
      <c r="GQB23" s="131"/>
      <c r="GQC23" s="131"/>
      <c r="GQD23" s="131"/>
      <c r="GQE23" s="131"/>
      <c r="GQF23" s="131"/>
      <c r="GQG23" s="131"/>
      <c r="GQH23" s="131"/>
      <c r="GQI23" s="131"/>
      <c r="GQJ23" s="131"/>
      <c r="GQK23" s="131"/>
      <c r="GQL23" s="131"/>
      <c r="GQM23" s="131"/>
      <c r="GQN23" s="131"/>
      <c r="GQO23" s="131"/>
      <c r="GQP23" s="131"/>
      <c r="GQQ23" s="131"/>
      <c r="GQR23" s="131"/>
      <c r="GQS23" s="131"/>
      <c r="GQT23" s="131"/>
      <c r="GQU23" s="131"/>
      <c r="GQV23" s="131"/>
      <c r="GQW23" s="131"/>
      <c r="GQX23" s="131"/>
      <c r="GQY23" s="131"/>
      <c r="GQZ23" s="131"/>
      <c r="GRA23" s="131"/>
      <c r="GRB23" s="131"/>
      <c r="GRC23" s="131"/>
      <c r="GRD23" s="131"/>
      <c r="GRE23" s="131"/>
      <c r="GRF23" s="131"/>
      <c r="GRG23" s="131"/>
      <c r="GRH23" s="131"/>
      <c r="GRI23" s="131"/>
      <c r="GRJ23" s="131"/>
      <c r="GRK23" s="131"/>
      <c r="GRL23" s="131"/>
      <c r="GRM23" s="131"/>
      <c r="GRN23" s="131"/>
      <c r="GRO23" s="131"/>
      <c r="GRP23" s="131"/>
      <c r="GRQ23" s="131"/>
      <c r="GRR23" s="131"/>
      <c r="GRS23" s="131"/>
      <c r="GRT23" s="131"/>
      <c r="GRU23" s="131"/>
      <c r="GRV23" s="131"/>
      <c r="GRW23" s="131"/>
      <c r="GRX23" s="131"/>
      <c r="GRY23" s="131"/>
      <c r="GRZ23" s="131"/>
      <c r="GSA23" s="131"/>
      <c r="GSB23" s="131"/>
      <c r="GSC23" s="131"/>
      <c r="GSD23" s="131"/>
      <c r="GSE23" s="131"/>
      <c r="GSF23" s="131"/>
      <c r="GSG23" s="131"/>
      <c r="GSH23" s="131"/>
      <c r="GSI23" s="131"/>
      <c r="GSJ23" s="131"/>
      <c r="GSK23" s="131"/>
      <c r="GSL23" s="131"/>
      <c r="GSM23" s="131"/>
      <c r="GSN23" s="131"/>
      <c r="GSO23" s="131"/>
      <c r="GSP23" s="131"/>
      <c r="GSQ23" s="131"/>
      <c r="GSR23" s="131"/>
      <c r="GSS23" s="131"/>
      <c r="GST23" s="131"/>
      <c r="GSU23" s="131"/>
      <c r="GSV23" s="131"/>
      <c r="GSW23" s="131"/>
      <c r="GSX23" s="131"/>
      <c r="GSY23" s="131"/>
      <c r="GSZ23" s="131"/>
      <c r="GTA23" s="131"/>
      <c r="GTB23" s="131"/>
      <c r="GTC23" s="131"/>
      <c r="GTD23" s="131"/>
      <c r="GTE23" s="131"/>
      <c r="GTF23" s="131"/>
      <c r="GTG23" s="131"/>
      <c r="GTH23" s="131"/>
      <c r="GTI23" s="131"/>
      <c r="GTJ23" s="131"/>
      <c r="GTK23" s="131"/>
      <c r="GTL23" s="131"/>
      <c r="GTM23" s="131"/>
      <c r="GTN23" s="131"/>
      <c r="GTO23" s="131"/>
      <c r="GTP23" s="131"/>
      <c r="GTQ23" s="131"/>
      <c r="GTR23" s="131"/>
      <c r="GTS23" s="131"/>
      <c r="GTT23" s="131"/>
      <c r="GTU23" s="131"/>
      <c r="GTV23" s="131"/>
      <c r="GTW23" s="131"/>
      <c r="GTX23" s="131"/>
      <c r="GTY23" s="131"/>
      <c r="GTZ23" s="131"/>
      <c r="GUA23" s="131"/>
      <c r="GUB23" s="131"/>
      <c r="GUC23" s="131"/>
      <c r="GUD23" s="131"/>
      <c r="GUE23" s="131"/>
      <c r="GUF23" s="131"/>
      <c r="GUG23" s="131"/>
      <c r="GUH23" s="131"/>
      <c r="GUI23" s="131"/>
      <c r="GUJ23" s="131"/>
      <c r="GUK23" s="131"/>
      <c r="GUL23" s="131"/>
      <c r="GUM23" s="131"/>
      <c r="GUN23" s="131"/>
      <c r="GUO23" s="131"/>
      <c r="GUP23" s="131"/>
      <c r="GUQ23" s="131"/>
      <c r="GUR23" s="131"/>
      <c r="GUS23" s="131"/>
      <c r="GUT23" s="131"/>
      <c r="GUU23" s="131"/>
      <c r="GUV23" s="131"/>
      <c r="GUW23" s="131"/>
      <c r="GUX23" s="131"/>
      <c r="GUY23" s="131"/>
      <c r="GUZ23" s="131"/>
      <c r="GVA23" s="131"/>
      <c r="GVB23" s="131"/>
      <c r="GVC23" s="131"/>
      <c r="GVD23" s="131"/>
      <c r="GVE23" s="131"/>
      <c r="GVF23" s="131"/>
      <c r="GVG23" s="131"/>
      <c r="GVH23" s="131"/>
      <c r="GVI23" s="131"/>
      <c r="GVJ23" s="131"/>
      <c r="GVK23" s="131"/>
      <c r="GVL23" s="131"/>
      <c r="GVM23" s="131"/>
      <c r="GVN23" s="131"/>
      <c r="GVO23" s="131"/>
      <c r="GVP23" s="131"/>
      <c r="GVQ23" s="131"/>
      <c r="GVR23" s="131"/>
      <c r="GVS23" s="131"/>
      <c r="GVT23" s="131"/>
      <c r="GVU23" s="131"/>
      <c r="GVV23" s="131"/>
      <c r="GVW23" s="131"/>
      <c r="GVX23" s="131"/>
      <c r="GVY23" s="131"/>
      <c r="GVZ23" s="131"/>
      <c r="GWA23" s="131"/>
      <c r="GWB23" s="131"/>
      <c r="GWC23" s="131"/>
      <c r="GWD23" s="131"/>
      <c r="GWE23" s="131"/>
      <c r="GWF23" s="131"/>
      <c r="GWG23" s="131"/>
      <c r="GWH23" s="131"/>
      <c r="GWI23" s="131"/>
      <c r="GWJ23" s="131"/>
      <c r="GWK23" s="131"/>
      <c r="GWL23" s="131"/>
      <c r="GWM23" s="131"/>
      <c r="GWN23" s="131"/>
      <c r="GWO23" s="131"/>
      <c r="GWP23" s="131"/>
      <c r="GWQ23" s="131"/>
      <c r="GWR23" s="131"/>
      <c r="GWS23" s="131"/>
      <c r="GWT23" s="131"/>
      <c r="GWU23" s="131"/>
      <c r="GWV23" s="131"/>
      <c r="GWW23" s="131"/>
      <c r="GWX23" s="131"/>
      <c r="GWY23" s="131"/>
      <c r="GWZ23" s="131"/>
      <c r="GXA23" s="131"/>
      <c r="GXB23" s="131"/>
      <c r="GXC23" s="131"/>
      <c r="GXD23" s="131"/>
      <c r="GXE23" s="131"/>
      <c r="GXF23" s="131"/>
      <c r="GXG23" s="131"/>
      <c r="GXH23" s="131"/>
      <c r="GXI23" s="131"/>
      <c r="GXJ23" s="131"/>
      <c r="GXK23" s="131"/>
      <c r="GXL23" s="131"/>
      <c r="GXM23" s="131"/>
      <c r="GXN23" s="131"/>
      <c r="GXO23" s="131"/>
      <c r="GXP23" s="131"/>
      <c r="GXQ23" s="131"/>
      <c r="GXR23" s="131"/>
      <c r="GXS23" s="131"/>
      <c r="GXT23" s="131"/>
      <c r="GXU23" s="131"/>
      <c r="GXV23" s="131"/>
      <c r="GXW23" s="131"/>
      <c r="GXX23" s="131"/>
      <c r="GXY23" s="131"/>
      <c r="GXZ23" s="131"/>
      <c r="GYA23" s="131"/>
      <c r="GYB23" s="131"/>
      <c r="GYC23" s="131"/>
      <c r="GYD23" s="131"/>
      <c r="GYE23" s="131"/>
      <c r="GYF23" s="131"/>
      <c r="GYG23" s="131"/>
      <c r="GYH23" s="131"/>
      <c r="GYI23" s="131"/>
      <c r="GYJ23" s="131"/>
      <c r="GYK23" s="131"/>
      <c r="GYL23" s="131"/>
      <c r="GYM23" s="131"/>
      <c r="GYN23" s="131"/>
      <c r="GYO23" s="131"/>
      <c r="GYP23" s="131"/>
      <c r="GYQ23" s="131"/>
      <c r="GYR23" s="131"/>
      <c r="GYS23" s="131"/>
      <c r="GYT23" s="131"/>
      <c r="GYU23" s="131"/>
      <c r="GYV23" s="131"/>
      <c r="GYW23" s="131"/>
      <c r="GYX23" s="131"/>
      <c r="GYY23" s="131"/>
      <c r="GYZ23" s="131"/>
      <c r="GZA23" s="131"/>
      <c r="GZB23" s="131"/>
      <c r="GZC23" s="131"/>
      <c r="GZD23" s="131"/>
      <c r="GZE23" s="131"/>
      <c r="GZF23" s="131"/>
      <c r="GZG23" s="131"/>
      <c r="GZH23" s="131"/>
      <c r="GZI23" s="131"/>
      <c r="GZJ23" s="131"/>
      <c r="GZK23" s="131"/>
      <c r="GZL23" s="131"/>
      <c r="GZM23" s="131"/>
      <c r="GZN23" s="131"/>
      <c r="GZO23" s="131"/>
      <c r="GZP23" s="131"/>
      <c r="GZQ23" s="131"/>
      <c r="GZR23" s="131"/>
      <c r="GZS23" s="131"/>
      <c r="GZT23" s="131"/>
      <c r="GZU23" s="131"/>
      <c r="GZV23" s="131"/>
      <c r="GZW23" s="131"/>
      <c r="GZX23" s="131"/>
      <c r="GZY23" s="131"/>
      <c r="GZZ23" s="131"/>
      <c r="HAA23" s="131"/>
      <c r="HAB23" s="131"/>
      <c r="HAC23" s="131"/>
      <c r="HAD23" s="131"/>
      <c r="HAE23" s="131"/>
      <c r="HAF23" s="131"/>
      <c r="HAG23" s="131"/>
      <c r="HAH23" s="131"/>
      <c r="HAI23" s="131"/>
      <c r="HAJ23" s="131"/>
      <c r="HAK23" s="131"/>
      <c r="HAL23" s="131"/>
      <c r="HAM23" s="131"/>
      <c r="HAN23" s="131"/>
      <c r="HAO23" s="131"/>
      <c r="HAP23" s="131"/>
      <c r="HAQ23" s="131"/>
      <c r="HAR23" s="131"/>
      <c r="HAS23" s="131"/>
      <c r="HAT23" s="131"/>
      <c r="HAU23" s="131"/>
      <c r="HAV23" s="131"/>
      <c r="HAW23" s="131"/>
      <c r="HAX23" s="131"/>
      <c r="HAY23" s="131"/>
      <c r="HAZ23" s="131"/>
      <c r="HBA23" s="131"/>
      <c r="HBB23" s="131"/>
      <c r="HBC23" s="131"/>
      <c r="HBD23" s="131"/>
      <c r="HBE23" s="131"/>
      <c r="HBF23" s="131"/>
      <c r="HBG23" s="131"/>
      <c r="HBH23" s="131"/>
      <c r="HBI23" s="131"/>
      <c r="HBJ23" s="131"/>
      <c r="HBK23" s="131"/>
      <c r="HBL23" s="131"/>
      <c r="HBM23" s="131"/>
      <c r="HBN23" s="131"/>
      <c r="HBO23" s="131"/>
      <c r="HBP23" s="131"/>
      <c r="HBQ23" s="131"/>
      <c r="HBR23" s="131"/>
      <c r="HBS23" s="131"/>
      <c r="HBT23" s="131"/>
      <c r="HBU23" s="131"/>
      <c r="HBV23" s="131"/>
      <c r="HBW23" s="131"/>
      <c r="HBX23" s="131"/>
      <c r="HBY23" s="131"/>
      <c r="HBZ23" s="131"/>
      <c r="HCA23" s="131"/>
      <c r="HCB23" s="131"/>
      <c r="HCC23" s="131"/>
      <c r="HCD23" s="131"/>
      <c r="HCE23" s="131"/>
      <c r="HCF23" s="131"/>
      <c r="HCG23" s="131"/>
      <c r="HCH23" s="131"/>
      <c r="HCI23" s="131"/>
      <c r="HCJ23" s="131"/>
      <c r="HCK23" s="131"/>
      <c r="HCL23" s="131"/>
      <c r="HCM23" s="131"/>
      <c r="HCN23" s="131"/>
      <c r="HCO23" s="131"/>
      <c r="HCP23" s="131"/>
      <c r="HCQ23" s="131"/>
      <c r="HCR23" s="131"/>
      <c r="HCS23" s="131"/>
      <c r="HCT23" s="131"/>
      <c r="HCU23" s="131"/>
      <c r="HCV23" s="131"/>
      <c r="HCW23" s="131"/>
      <c r="HCX23" s="131"/>
      <c r="HCY23" s="131"/>
      <c r="HCZ23" s="131"/>
      <c r="HDA23" s="131"/>
      <c r="HDB23" s="131"/>
      <c r="HDC23" s="131"/>
      <c r="HDD23" s="131"/>
      <c r="HDE23" s="131"/>
      <c r="HDF23" s="131"/>
      <c r="HDG23" s="131"/>
      <c r="HDH23" s="131"/>
      <c r="HDI23" s="131"/>
      <c r="HDJ23" s="131"/>
      <c r="HDK23" s="131"/>
      <c r="HDL23" s="131"/>
      <c r="HDM23" s="131"/>
      <c r="HDN23" s="131"/>
      <c r="HDO23" s="131"/>
      <c r="HDP23" s="131"/>
      <c r="HDQ23" s="131"/>
      <c r="HDR23" s="131"/>
      <c r="HDS23" s="131"/>
      <c r="HDT23" s="131"/>
      <c r="HDU23" s="131"/>
      <c r="HDV23" s="131"/>
      <c r="HDW23" s="131"/>
      <c r="HDX23" s="131"/>
      <c r="HDY23" s="131"/>
      <c r="HDZ23" s="131"/>
      <c r="HEA23" s="131"/>
      <c r="HEB23" s="131"/>
      <c r="HEC23" s="131"/>
      <c r="HED23" s="131"/>
      <c r="HEE23" s="131"/>
      <c r="HEF23" s="131"/>
      <c r="HEG23" s="131"/>
      <c r="HEH23" s="131"/>
      <c r="HEI23" s="131"/>
      <c r="HEJ23" s="131"/>
      <c r="HEK23" s="131"/>
      <c r="HEL23" s="131"/>
      <c r="HEM23" s="131"/>
      <c r="HEN23" s="131"/>
      <c r="HEO23" s="131"/>
      <c r="HEP23" s="131"/>
      <c r="HEQ23" s="131"/>
      <c r="HER23" s="131"/>
      <c r="HES23" s="131"/>
      <c r="HET23" s="131"/>
      <c r="HEU23" s="131"/>
      <c r="HEV23" s="131"/>
      <c r="HEW23" s="131"/>
      <c r="HEX23" s="131"/>
      <c r="HEY23" s="131"/>
      <c r="HEZ23" s="131"/>
      <c r="HFA23" s="131"/>
      <c r="HFB23" s="131"/>
      <c r="HFC23" s="131"/>
      <c r="HFD23" s="131"/>
      <c r="HFE23" s="131"/>
      <c r="HFF23" s="131"/>
      <c r="HFG23" s="131"/>
      <c r="HFH23" s="131"/>
      <c r="HFI23" s="131"/>
      <c r="HFJ23" s="131"/>
      <c r="HFK23" s="131"/>
      <c r="HFL23" s="131"/>
      <c r="HFM23" s="131"/>
      <c r="HFN23" s="131"/>
      <c r="HFO23" s="131"/>
      <c r="HFP23" s="131"/>
      <c r="HFQ23" s="131"/>
      <c r="HFR23" s="131"/>
      <c r="HFS23" s="131"/>
      <c r="HFT23" s="131"/>
      <c r="HFU23" s="131"/>
      <c r="HFV23" s="131"/>
      <c r="HFW23" s="131"/>
      <c r="HFX23" s="131"/>
      <c r="HFY23" s="131"/>
      <c r="HFZ23" s="131"/>
      <c r="HGA23" s="131"/>
      <c r="HGB23" s="131"/>
      <c r="HGC23" s="131"/>
      <c r="HGD23" s="131"/>
      <c r="HGE23" s="131"/>
      <c r="HGF23" s="131"/>
      <c r="HGG23" s="131"/>
      <c r="HGH23" s="131"/>
      <c r="HGI23" s="131"/>
      <c r="HGJ23" s="131"/>
      <c r="HGK23" s="131"/>
      <c r="HGL23" s="131"/>
      <c r="HGM23" s="131"/>
      <c r="HGN23" s="131"/>
      <c r="HGO23" s="131"/>
      <c r="HGP23" s="131"/>
      <c r="HGQ23" s="131"/>
      <c r="HGR23" s="131"/>
      <c r="HGS23" s="131"/>
      <c r="HGT23" s="131"/>
      <c r="HGU23" s="131"/>
      <c r="HGV23" s="131"/>
      <c r="HGW23" s="131"/>
      <c r="HGX23" s="131"/>
      <c r="HGY23" s="131"/>
      <c r="HGZ23" s="131"/>
      <c r="HHA23" s="131"/>
      <c r="HHB23" s="131"/>
      <c r="HHC23" s="131"/>
      <c r="HHD23" s="131"/>
      <c r="HHE23" s="131"/>
      <c r="HHF23" s="131"/>
      <c r="HHG23" s="131"/>
      <c r="HHH23" s="131"/>
      <c r="HHI23" s="131"/>
      <c r="HHJ23" s="131"/>
      <c r="HHK23" s="131"/>
      <c r="HHL23" s="131"/>
      <c r="HHM23" s="131"/>
      <c r="HHN23" s="131"/>
      <c r="HHO23" s="131"/>
      <c r="HHP23" s="131"/>
      <c r="HHQ23" s="131"/>
      <c r="HHR23" s="131"/>
      <c r="HHS23" s="131"/>
      <c r="HHT23" s="131"/>
      <c r="HHU23" s="131"/>
      <c r="HHV23" s="131"/>
      <c r="HHW23" s="131"/>
      <c r="HHX23" s="131"/>
      <c r="HHY23" s="131"/>
      <c r="HHZ23" s="131"/>
      <c r="HIA23" s="131"/>
      <c r="HIB23" s="131"/>
      <c r="HIC23" s="131"/>
      <c r="HID23" s="131"/>
      <c r="HIE23" s="131"/>
      <c r="HIF23" s="131"/>
      <c r="HIG23" s="131"/>
      <c r="HIH23" s="131"/>
      <c r="HII23" s="131"/>
      <c r="HIJ23" s="131"/>
      <c r="HIK23" s="131"/>
      <c r="HIL23" s="131"/>
      <c r="HIM23" s="131"/>
      <c r="HIN23" s="131"/>
      <c r="HIO23" s="131"/>
      <c r="HIP23" s="131"/>
      <c r="HIQ23" s="131"/>
      <c r="HIR23" s="131"/>
      <c r="HIS23" s="131"/>
      <c r="HIT23" s="131"/>
      <c r="HIU23" s="131"/>
      <c r="HIV23" s="131"/>
      <c r="HIW23" s="131"/>
      <c r="HIX23" s="131"/>
      <c r="HIY23" s="131"/>
      <c r="HIZ23" s="131"/>
      <c r="HJA23" s="131"/>
      <c r="HJB23" s="131"/>
      <c r="HJC23" s="131"/>
      <c r="HJD23" s="131"/>
      <c r="HJE23" s="131"/>
      <c r="HJF23" s="131"/>
      <c r="HJG23" s="131"/>
      <c r="HJH23" s="131"/>
      <c r="HJI23" s="131"/>
      <c r="HJJ23" s="131"/>
      <c r="HJK23" s="131"/>
      <c r="HJL23" s="131"/>
      <c r="HJM23" s="131"/>
      <c r="HJN23" s="131"/>
      <c r="HJO23" s="131"/>
      <c r="HJP23" s="131"/>
      <c r="HJQ23" s="131"/>
      <c r="HJR23" s="131"/>
      <c r="HJS23" s="131"/>
      <c r="HJT23" s="131"/>
      <c r="HJU23" s="131"/>
      <c r="HJV23" s="131"/>
      <c r="HJW23" s="131"/>
      <c r="HJX23" s="131"/>
      <c r="HJY23" s="131"/>
      <c r="HJZ23" s="131"/>
      <c r="HKA23" s="131"/>
      <c r="HKB23" s="131"/>
      <c r="HKC23" s="131"/>
      <c r="HKD23" s="131"/>
      <c r="HKE23" s="131"/>
      <c r="HKF23" s="131"/>
      <c r="HKG23" s="131"/>
      <c r="HKH23" s="131"/>
      <c r="HKI23" s="131"/>
      <c r="HKJ23" s="131"/>
      <c r="HKK23" s="131"/>
      <c r="HKL23" s="131"/>
      <c r="HKM23" s="131"/>
      <c r="HKN23" s="131"/>
      <c r="HKO23" s="131"/>
      <c r="HKP23" s="131"/>
      <c r="HKQ23" s="131"/>
      <c r="HKR23" s="131"/>
      <c r="HKS23" s="131"/>
      <c r="HKT23" s="131"/>
      <c r="HKU23" s="131"/>
      <c r="HKV23" s="131"/>
      <c r="HKW23" s="131"/>
      <c r="HKX23" s="131"/>
      <c r="HKY23" s="131"/>
      <c r="HKZ23" s="131"/>
      <c r="HLA23" s="131"/>
      <c r="HLB23" s="131"/>
      <c r="HLC23" s="131"/>
      <c r="HLD23" s="131"/>
      <c r="HLE23" s="131"/>
      <c r="HLF23" s="131"/>
      <c r="HLG23" s="131"/>
      <c r="HLH23" s="131"/>
      <c r="HLI23" s="131"/>
      <c r="HLJ23" s="131"/>
      <c r="HLK23" s="131"/>
      <c r="HLL23" s="131"/>
      <c r="HLM23" s="131"/>
      <c r="HLN23" s="131"/>
      <c r="HLO23" s="131"/>
      <c r="HLP23" s="131"/>
      <c r="HLQ23" s="131"/>
      <c r="HLR23" s="131"/>
      <c r="HLS23" s="131"/>
      <c r="HLT23" s="131"/>
      <c r="HLU23" s="131"/>
      <c r="HLV23" s="131"/>
      <c r="HLW23" s="131"/>
      <c r="HLX23" s="131"/>
      <c r="HLY23" s="131"/>
      <c r="HLZ23" s="131"/>
      <c r="HMA23" s="131"/>
      <c r="HMB23" s="131"/>
      <c r="HMC23" s="131"/>
      <c r="HMD23" s="131"/>
      <c r="HME23" s="131"/>
      <c r="HMF23" s="131"/>
      <c r="HMG23" s="131"/>
      <c r="HMH23" s="131"/>
      <c r="HMI23" s="131"/>
      <c r="HMJ23" s="131"/>
      <c r="HMK23" s="131"/>
      <c r="HML23" s="131"/>
      <c r="HMM23" s="131"/>
      <c r="HMN23" s="131"/>
      <c r="HMO23" s="131"/>
      <c r="HMP23" s="131"/>
      <c r="HMQ23" s="131"/>
      <c r="HMR23" s="131"/>
      <c r="HMS23" s="131"/>
      <c r="HMT23" s="131"/>
      <c r="HMU23" s="131"/>
      <c r="HMV23" s="131"/>
      <c r="HMW23" s="131"/>
      <c r="HMX23" s="131"/>
      <c r="HMY23" s="131"/>
      <c r="HMZ23" s="131"/>
      <c r="HNA23" s="131"/>
      <c r="HNB23" s="131"/>
      <c r="HNC23" s="131"/>
      <c r="HND23" s="131"/>
      <c r="HNE23" s="131"/>
      <c r="HNF23" s="131"/>
      <c r="HNG23" s="131"/>
      <c r="HNH23" s="131"/>
      <c r="HNI23" s="131"/>
      <c r="HNJ23" s="131"/>
      <c r="HNK23" s="131"/>
      <c r="HNL23" s="131"/>
      <c r="HNM23" s="131"/>
      <c r="HNN23" s="131"/>
      <c r="HNO23" s="131"/>
      <c r="HNP23" s="131"/>
      <c r="HNQ23" s="131"/>
      <c r="HNR23" s="131"/>
      <c r="HNS23" s="131"/>
      <c r="HNT23" s="131"/>
      <c r="HNU23" s="131"/>
      <c r="HNV23" s="131"/>
      <c r="HNW23" s="131"/>
      <c r="HNX23" s="131"/>
      <c r="HNY23" s="131"/>
      <c r="HNZ23" s="131"/>
      <c r="HOA23" s="131"/>
      <c r="HOB23" s="131"/>
      <c r="HOC23" s="131"/>
      <c r="HOD23" s="131"/>
      <c r="HOE23" s="131"/>
      <c r="HOF23" s="131"/>
      <c r="HOG23" s="131"/>
      <c r="HOH23" s="131"/>
      <c r="HOI23" s="131"/>
      <c r="HOJ23" s="131"/>
      <c r="HOK23" s="131"/>
      <c r="HOL23" s="131"/>
      <c r="HOM23" s="131"/>
      <c r="HON23" s="131"/>
      <c r="HOO23" s="131"/>
      <c r="HOP23" s="131"/>
      <c r="HOQ23" s="131"/>
      <c r="HOR23" s="131"/>
      <c r="HOS23" s="131"/>
      <c r="HOT23" s="131"/>
      <c r="HOU23" s="131"/>
      <c r="HOV23" s="131"/>
      <c r="HOW23" s="131"/>
      <c r="HOX23" s="131"/>
      <c r="HOY23" s="131"/>
      <c r="HOZ23" s="131"/>
      <c r="HPA23" s="131"/>
      <c r="HPB23" s="131"/>
      <c r="HPC23" s="131"/>
      <c r="HPD23" s="131"/>
      <c r="HPE23" s="131"/>
      <c r="HPF23" s="131"/>
      <c r="HPG23" s="131"/>
      <c r="HPH23" s="131"/>
      <c r="HPI23" s="131"/>
      <c r="HPJ23" s="131"/>
      <c r="HPK23" s="131"/>
      <c r="HPL23" s="131"/>
      <c r="HPM23" s="131"/>
      <c r="HPN23" s="131"/>
      <c r="HPO23" s="131"/>
      <c r="HPP23" s="131"/>
      <c r="HPQ23" s="131"/>
      <c r="HPR23" s="131"/>
      <c r="HPS23" s="131"/>
      <c r="HPT23" s="131"/>
      <c r="HPU23" s="131"/>
      <c r="HPV23" s="131"/>
      <c r="HPW23" s="131"/>
      <c r="HPX23" s="131"/>
      <c r="HPY23" s="131"/>
      <c r="HPZ23" s="131"/>
      <c r="HQA23" s="131"/>
      <c r="HQB23" s="131"/>
      <c r="HQC23" s="131"/>
      <c r="HQD23" s="131"/>
      <c r="HQE23" s="131"/>
      <c r="HQF23" s="131"/>
      <c r="HQG23" s="131"/>
      <c r="HQH23" s="131"/>
      <c r="HQI23" s="131"/>
      <c r="HQJ23" s="131"/>
      <c r="HQK23" s="131"/>
      <c r="HQL23" s="131"/>
      <c r="HQM23" s="131"/>
      <c r="HQN23" s="131"/>
      <c r="HQO23" s="131"/>
      <c r="HQP23" s="131"/>
      <c r="HQQ23" s="131"/>
      <c r="HQR23" s="131"/>
      <c r="HQS23" s="131"/>
      <c r="HQT23" s="131"/>
      <c r="HQU23" s="131"/>
      <c r="HQV23" s="131"/>
      <c r="HQW23" s="131"/>
      <c r="HQX23" s="131"/>
      <c r="HQY23" s="131"/>
      <c r="HQZ23" s="131"/>
      <c r="HRA23" s="131"/>
      <c r="HRB23" s="131"/>
      <c r="HRC23" s="131"/>
      <c r="HRD23" s="131"/>
      <c r="HRE23" s="131"/>
      <c r="HRF23" s="131"/>
      <c r="HRG23" s="131"/>
      <c r="HRH23" s="131"/>
      <c r="HRI23" s="131"/>
      <c r="HRJ23" s="131"/>
      <c r="HRK23" s="131"/>
      <c r="HRL23" s="131"/>
      <c r="HRM23" s="131"/>
      <c r="HRN23" s="131"/>
      <c r="HRO23" s="131"/>
      <c r="HRP23" s="131"/>
      <c r="HRQ23" s="131"/>
      <c r="HRR23" s="131"/>
      <c r="HRS23" s="131"/>
      <c r="HRT23" s="131"/>
      <c r="HRU23" s="131"/>
      <c r="HRV23" s="131"/>
      <c r="HRW23" s="131"/>
      <c r="HRX23" s="131"/>
      <c r="HRY23" s="131"/>
      <c r="HRZ23" s="131"/>
      <c r="HSA23" s="131"/>
      <c r="HSB23" s="131"/>
      <c r="HSC23" s="131"/>
      <c r="HSD23" s="131"/>
      <c r="HSE23" s="131"/>
      <c r="HSF23" s="131"/>
      <c r="HSG23" s="131"/>
      <c r="HSH23" s="131"/>
      <c r="HSI23" s="131"/>
      <c r="HSJ23" s="131"/>
      <c r="HSK23" s="131"/>
      <c r="HSL23" s="131"/>
      <c r="HSM23" s="131"/>
      <c r="HSN23" s="131"/>
      <c r="HSO23" s="131"/>
      <c r="HSP23" s="131"/>
      <c r="HSQ23" s="131"/>
      <c r="HSR23" s="131"/>
      <c r="HSS23" s="131"/>
      <c r="HST23" s="131"/>
      <c r="HSU23" s="131"/>
      <c r="HSV23" s="131"/>
      <c r="HSW23" s="131"/>
      <c r="HSX23" s="131"/>
      <c r="HSY23" s="131"/>
      <c r="HSZ23" s="131"/>
      <c r="HTA23" s="131"/>
      <c r="HTB23" s="131"/>
      <c r="HTC23" s="131"/>
      <c r="HTD23" s="131"/>
      <c r="HTE23" s="131"/>
      <c r="HTF23" s="131"/>
      <c r="HTG23" s="131"/>
      <c r="HTH23" s="131"/>
      <c r="HTI23" s="131"/>
      <c r="HTJ23" s="131"/>
      <c r="HTK23" s="131"/>
      <c r="HTL23" s="131"/>
      <c r="HTM23" s="131"/>
      <c r="HTN23" s="131"/>
      <c r="HTO23" s="131"/>
      <c r="HTP23" s="131"/>
      <c r="HTQ23" s="131"/>
      <c r="HTR23" s="131"/>
      <c r="HTS23" s="131"/>
      <c r="HTT23" s="131"/>
      <c r="HTU23" s="131"/>
      <c r="HTV23" s="131"/>
      <c r="HTW23" s="131"/>
      <c r="HTX23" s="131"/>
      <c r="HTY23" s="131"/>
      <c r="HTZ23" s="131"/>
      <c r="HUA23" s="131"/>
      <c r="HUB23" s="131"/>
      <c r="HUC23" s="131"/>
      <c r="HUD23" s="131"/>
      <c r="HUE23" s="131"/>
      <c r="HUF23" s="131"/>
      <c r="HUG23" s="131"/>
      <c r="HUH23" s="131"/>
      <c r="HUI23" s="131"/>
      <c r="HUJ23" s="131"/>
      <c r="HUK23" s="131"/>
      <c r="HUL23" s="131"/>
      <c r="HUM23" s="131"/>
      <c r="HUN23" s="131"/>
      <c r="HUO23" s="131"/>
      <c r="HUP23" s="131"/>
      <c r="HUQ23" s="131"/>
      <c r="HUR23" s="131"/>
      <c r="HUS23" s="131"/>
      <c r="HUT23" s="131"/>
      <c r="HUU23" s="131"/>
      <c r="HUV23" s="131"/>
      <c r="HUW23" s="131"/>
      <c r="HUX23" s="131"/>
      <c r="HUY23" s="131"/>
      <c r="HUZ23" s="131"/>
      <c r="HVA23" s="131"/>
      <c r="HVB23" s="131"/>
      <c r="HVC23" s="131"/>
      <c r="HVD23" s="131"/>
      <c r="HVE23" s="131"/>
      <c r="HVF23" s="131"/>
      <c r="HVG23" s="131"/>
      <c r="HVH23" s="131"/>
      <c r="HVI23" s="131"/>
      <c r="HVJ23" s="131"/>
      <c r="HVK23" s="131"/>
      <c r="HVL23" s="131"/>
      <c r="HVM23" s="131"/>
      <c r="HVN23" s="131"/>
      <c r="HVO23" s="131"/>
      <c r="HVP23" s="131"/>
      <c r="HVQ23" s="131"/>
      <c r="HVR23" s="131"/>
      <c r="HVS23" s="131"/>
      <c r="HVT23" s="131"/>
      <c r="HVU23" s="131"/>
      <c r="HVV23" s="131"/>
      <c r="HVW23" s="131"/>
      <c r="HVX23" s="131"/>
      <c r="HVY23" s="131"/>
      <c r="HVZ23" s="131"/>
      <c r="HWA23" s="131"/>
      <c r="HWB23" s="131"/>
      <c r="HWC23" s="131"/>
      <c r="HWD23" s="131"/>
      <c r="HWE23" s="131"/>
      <c r="HWF23" s="131"/>
      <c r="HWG23" s="131"/>
      <c r="HWH23" s="131"/>
      <c r="HWI23" s="131"/>
      <c r="HWJ23" s="131"/>
      <c r="HWK23" s="131"/>
      <c r="HWL23" s="131"/>
      <c r="HWM23" s="131"/>
      <c r="HWN23" s="131"/>
      <c r="HWO23" s="131"/>
      <c r="HWP23" s="131"/>
      <c r="HWQ23" s="131"/>
      <c r="HWR23" s="131"/>
      <c r="HWS23" s="131"/>
      <c r="HWT23" s="131"/>
      <c r="HWU23" s="131"/>
      <c r="HWV23" s="131"/>
      <c r="HWW23" s="131"/>
      <c r="HWX23" s="131"/>
      <c r="HWY23" s="131"/>
      <c r="HWZ23" s="131"/>
      <c r="HXA23" s="131"/>
      <c r="HXB23" s="131"/>
      <c r="HXC23" s="131"/>
      <c r="HXD23" s="131"/>
      <c r="HXE23" s="131"/>
      <c r="HXF23" s="131"/>
      <c r="HXG23" s="131"/>
      <c r="HXH23" s="131"/>
      <c r="HXI23" s="131"/>
      <c r="HXJ23" s="131"/>
      <c r="HXK23" s="131"/>
      <c r="HXL23" s="131"/>
      <c r="HXM23" s="131"/>
      <c r="HXN23" s="131"/>
      <c r="HXO23" s="131"/>
      <c r="HXP23" s="131"/>
      <c r="HXQ23" s="131"/>
      <c r="HXR23" s="131"/>
      <c r="HXS23" s="131"/>
      <c r="HXT23" s="131"/>
      <c r="HXU23" s="131"/>
      <c r="HXV23" s="131"/>
      <c r="HXW23" s="131"/>
      <c r="HXX23" s="131"/>
      <c r="HXY23" s="131"/>
      <c r="HXZ23" s="131"/>
      <c r="HYA23" s="131"/>
      <c r="HYB23" s="131"/>
      <c r="HYC23" s="131"/>
      <c r="HYD23" s="131"/>
      <c r="HYE23" s="131"/>
      <c r="HYF23" s="131"/>
      <c r="HYG23" s="131"/>
      <c r="HYH23" s="131"/>
      <c r="HYI23" s="131"/>
      <c r="HYJ23" s="131"/>
      <c r="HYK23" s="131"/>
      <c r="HYL23" s="131"/>
      <c r="HYM23" s="131"/>
      <c r="HYN23" s="131"/>
      <c r="HYO23" s="131"/>
      <c r="HYP23" s="131"/>
      <c r="HYQ23" s="131"/>
      <c r="HYR23" s="131"/>
      <c r="HYS23" s="131"/>
      <c r="HYT23" s="131"/>
      <c r="HYU23" s="131"/>
      <c r="HYV23" s="131"/>
      <c r="HYW23" s="131"/>
      <c r="HYX23" s="131"/>
      <c r="HYY23" s="131"/>
      <c r="HYZ23" s="131"/>
      <c r="HZA23" s="131"/>
      <c r="HZB23" s="131"/>
      <c r="HZC23" s="131"/>
      <c r="HZD23" s="131"/>
      <c r="HZE23" s="131"/>
      <c r="HZF23" s="131"/>
      <c r="HZG23" s="131"/>
      <c r="HZH23" s="131"/>
      <c r="HZI23" s="131"/>
      <c r="HZJ23" s="131"/>
      <c r="HZK23" s="131"/>
      <c r="HZL23" s="131"/>
      <c r="HZM23" s="131"/>
      <c r="HZN23" s="131"/>
      <c r="HZO23" s="131"/>
      <c r="HZP23" s="131"/>
      <c r="HZQ23" s="131"/>
      <c r="HZR23" s="131"/>
      <c r="HZS23" s="131"/>
      <c r="HZT23" s="131"/>
      <c r="HZU23" s="131"/>
      <c r="HZV23" s="131"/>
      <c r="HZW23" s="131"/>
      <c r="HZX23" s="131"/>
      <c r="HZY23" s="131"/>
      <c r="HZZ23" s="131"/>
      <c r="IAA23" s="131"/>
      <c r="IAB23" s="131"/>
      <c r="IAC23" s="131"/>
      <c r="IAD23" s="131"/>
      <c r="IAE23" s="131"/>
      <c r="IAF23" s="131"/>
      <c r="IAG23" s="131"/>
      <c r="IAH23" s="131"/>
      <c r="IAI23" s="131"/>
      <c r="IAJ23" s="131"/>
      <c r="IAK23" s="131"/>
      <c r="IAL23" s="131"/>
      <c r="IAM23" s="131"/>
      <c r="IAN23" s="131"/>
      <c r="IAO23" s="131"/>
      <c r="IAP23" s="131"/>
      <c r="IAQ23" s="131"/>
      <c r="IAR23" s="131"/>
      <c r="IAS23" s="131"/>
      <c r="IAT23" s="131"/>
      <c r="IAU23" s="131"/>
      <c r="IAV23" s="131"/>
      <c r="IAW23" s="131"/>
      <c r="IAX23" s="131"/>
      <c r="IAY23" s="131"/>
      <c r="IAZ23" s="131"/>
      <c r="IBA23" s="131"/>
      <c r="IBB23" s="131"/>
      <c r="IBC23" s="131"/>
      <c r="IBD23" s="131"/>
      <c r="IBE23" s="131"/>
      <c r="IBF23" s="131"/>
      <c r="IBG23" s="131"/>
      <c r="IBH23" s="131"/>
      <c r="IBI23" s="131"/>
      <c r="IBJ23" s="131"/>
      <c r="IBK23" s="131"/>
      <c r="IBL23" s="131"/>
      <c r="IBM23" s="131"/>
      <c r="IBN23" s="131"/>
      <c r="IBO23" s="131"/>
      <c r="IBP23" s="131"/>
      <c r="IBQ23" s="131"/>
      <c r="IBR23" s="131"/>
      <c r="IBS23" s="131"/>
      <c r="IBT23" s="131"/>
      <c r="IBU23" s="131"/>
      <c r="IBV23" s="131"/>
      <c r="IBW23" s="131"/>
      <c r="IBX23" s="131"/>
      <c r="IBY23" s="131"/>
      <c r="IBZ23" s="131"/>
      <c r="ICA23" s="131"/>
      <c r="ICB23" s="131"/>
      <c r="ICC23" s="131"/>
      <c r="ICD23" s="131"/>
      <c r="ICE23" s="131"/>
      <c r="ICF23" s="131"/>
      <c r="ICG23" s="131"/>
      <c r="ICH23" s="131"/>
      <c r="ICI23" s="131"/>
      <c r="ICJ23" s="131"/>
      <c r="ICK23" s="131"/>
      <c r="ICL23" s="131"/>
      <c r="ICM23" s="131"/>
      <c r="ICN23" s="131"/>
      <c r="ICO23" s="131"/>
      <c r="ICP23" s="131"/>
      <c r="ICQ23" s="131"/>
      <c r="ICR23" s="131"/>
      <c r="ICS23" s="131"/>
      <c r="ICT23" s="131"/>
      <c r="ICU23" s="131"/>
      <c r="ICV23" s="131"/>
      <c r="ICW23" s="131"/>
      <c r="ICX23" s="131"/>
      <c r="ICY23" s="131"/>
      <c r="ICZ23" s="131"/>
      <c r="IDA23" s="131"/>
      <c r="IDB23" s="131"/>
      <c r="IDC23" s="131"/>
      <c r="IDD23" s="131"/>
      <c r="IDE23" s="131"/>
      <c r="IDF23" s="131"/>
      <c r="IDG23" s="131"/>
      <c r="IDH23" s="131"/>
      <c r="IDI23" s="131"/>
      <c r="IDJ23" s="131"/>
      <c r="IDK23" s="131"/>
      <c r="IDL23" s="131"/>
      <c r="IDM23" s="131"/>
      <c r="IDN23" s="131"/>
      <c r="IDO23" s="131"/>
      <c r="IDP23" s="131"/>
      <c r="IDQ23" s="131"/>
      <c r="IDR23" s="131"/>
      <c r="IDS23" s="131"/>
      <c r="IDT23" s="131"/>
      <c r="IDU23" s="131"/>
      <c r="IDV23" s="131"/>
      <c r="IDW23" s="131"/>
      <c r="IDX23" s="131"/>
      <c r="IDY23" s="131"/>
      <c r="IDZ23" s="131"/>
      <c r="IEA23" s="131"/>
      <c r="IEB23" s="131"/>
      <c r="IEC23" s="131"/>
      <c r="IED23" s="131"/>
      <c r="IEE23" s="131"/>
      <c r="IEF23" s="131"/>
      <c r="IEG23" s="131"/>
      <c r="IEH23" s="131"/>
      <c r="IEI23" s="131"/>
      <c r="IEJ23" s="131"/>
      <c r="IEK23" s="131"/>
      <c r="IEL23" s="131"/>
      <c r="IEM23" s="131"/>
      <c r="IEN23" s="131"/>
      <c r="IEO23" s="131"/>
      <c r="IEP23" s="131"/>
      <c r="IEQ23" s="131"/>
      <c r="IER23" s="131"/>
      <c r="IES23" s="131"/>
      <c r="IET23" s="131"/>
      <c r="IEU23" s="131"/>
      <c r="IEV23" s="131"/>
      <c r="IEW23" s="131"/>
      <c r="IEX23" s="131"/>
      <c r="IEY23" s="131"/>
      <c r="IEZ23" s="131"/>
      <c r="IFA23" s="131"/>
      <c r="IFB23" s="131"/>
      <c r="IFC23" s="131"/>
      <c r="IFD23" s="131"/>
      <c r="IFE23" s="131"/>
      <c r="IFF23" s="131"/>
      <c r="IFG23" s="131"/>
      <c r="IFH23" s="131"/>
      <c r="IFI23" s="131"/>
      <c r="IFJ23" s="131"/>
      <c r="IFK23" s="131"/>
      <c r="IFL23" s="131"/>
      <c r="IFM23" s="131"/>
      <c r="IFN23" s="131"/>
      <c r="IFO23" s="131"/>
      <c r="IFP23" s="131"/>
      <c r="IFQ23" s="131"/>
      <c r="IFR23" s="131"/>
      <c r="IFS23" s="131"/>
      <c r="IFT23" s="131"/>
      <c r="IFU23" s="131"/>
      <c r="IFV23" s="131"/>
      <c r="IFW23" s="131"/>
      <c r="IFX23" s="131"/>
      <c r="IFY23" s="131"/>
      <c r="IFZ23" s="131"/>
      <c r="IGA23" s="131"/>
      <c r="IGB23" s="131"/>
      <c r="IGC23" s="131"/>
      <c r="IGD23" s="131"/>
      <c r="IGE23" s="131"/>
      <c r="IGF23" s="131"/>
      <c r="IGG23" s="131"/>
      <c r="IGH23" s="131"/>
      <c r="IGI23" s="131"/>
      <c r="IGJ23" s="131"/>
      <c r="IGK23" s="131"/>
      <c r="IGL23" s="131"/>
      <c r="IGM23" s="131"/>
      <c r="IGN23" s="131"/>
      <c r="IGO23" s="131"/>
      <c r="IGP23" s="131"/>
      <c r="IGQ23" s="131"/>
      <c r="IGR23" s="131"/>
      <c r="IGS23" s="131"/>
      <c r="IGT23" s="131"/>
      <c r="IGU23" s="131"/>
      <c r="IGV23" s="131"/>
      <c r="IGW23" s="131"/>
      <c r="IGX23" s="131"/>
      <c r="IGY23" s="131"/>
      <c r="IGZ23" s="131"/>
      <c r="IHA23" s="131"/>
      <c r="IHB23" s="131"/>
      <c r="IHC23" s="131"/>
      <c r="IHD23" s="131"/>
      <c r="IHE23" s="131"/>
      <c r="IHF23" s="131"/>
      <c r="IHG23" s="131"/>
      <c r="IHH23" s="131"/>
      <c r="IHI23" s="131"/>
      <c r="IHJ23" s="131"/>
      <c r="IHK23" s="131"/>
      <c r="IHL23" s="131"/>
      <c r="IHM23" s="131"/>
      <c r="IHN23" s="131"/>
      <c r="IHO23" s="131"/>
      <c r="IHP23" s="131"/>
      <c r="IHQ23" s="131"/>
      <c r="IHR23" s="131"/>
      <c r="IHS23" s="131"/>
      <c r="IHT23" s="131"/>
      <c r="IHU23" s="131"/>
      <c r="IHV23" s="131"/>
      <c r="IHW23" s="131"/>
      <c r="IHX23" s="131"/>
      <c r="IHY23" s="131"/>
      <c r="IHZ23" s="131"/>
      <c r="IIA23" s="131"/>
      <c r="IIB23" s="131"/>
      <c r="IIC23" s="131"/>
      <c r="IID23" s="131"/>
      <c r="IIE23" s="131"/>
      <c r="IIF23" s="131"/>
      <c r="IIG23" s="131"/>
      <c r="IIH23" s="131"/>
      <c r="III23" s="131"/>
      <c r="IIJ23" s="131"/>
      <c r="IIK23" s="131"/>
      <c r="IIL23" s="131"/>
      <c r="IIM23" s="131"/>
      <c r="IIN23" s="131"/>
      <c r="IIO23" s="131"/>
      <c r="IIP23" s="131"/>
      <c r="IIQ23" s="131"/>
      <c r="IIR23" s="131"/>
      <c r="IIS23" s="131"/>
      <c r="IIT23" s="131"/>
      <c r="IIU23" s="131"/>
      <c r="IIV23" s="131"/>
      <c r="IIW23" s="131"/>
      <c r="IIX23" s="131"/>
      <c r="IIY23" s="131"/>
      <c r="IIZ23" s="131"/>
      <c r="IJA23" s="131"/>
      <c r="IJB23" s="131"/>
      <c r="IJC23" s="131"/>
      <c r="IJD23" s="131"/>
      <c r="IJE23" s="131"/>
      <c r="IJF23" s="131"/>
      <c r="IJG23" s="131"/>
      <c r="IJH23" s="131"/>
      <c r="IJI23" s="131"/>
      <c r="IJJ23" s="131"/>
      <c r="IJK23" s="131"/>
      <c r="IJL23" s="131"/>
      <c r="IJM23" s="131"/>
      <c r="IJN23" s="131"/>
      <c r="IJO23" s="131"/>
      <c r="IJP23" s="131"/>
      <c r="IJQ23" s="131"/>
      <c r="IJR23" s="131"/>
      <c r="IJS23" s="131"/>
      <c r="IJT23" s="131"/>
      <c r="IJU23" s="131"/>
      <c r="IJV23" s="131"/>
      <c r="IJW23" s="131"/>
      <c r="IJX23" s="131"/>
      <c r="IJY23" s="131"/>
      <c r="IJZ23" s="131"/>
      <c r="IKA23" s="131"/>
      <c r="IKB23" s="131"/>
      <c r="IKC23" s="131"/>
      <c r="IKD23" s="131"/>
      <c r="IKE23" s="131"/>
      <c r="IKF23" s="131"/>
      <c r="IKG23" s="131"/>
      <c r="IKH23" s="131"/>
      <c r="IKI23" s="131"/>
      <c r="IKJ23" s="131"/>
      <c r="IKK23" s="131"/>
      <c r="IKL23" s="131"/>
      <c r="IKM23" s="131"/>
      <c r="IKN23" s="131"/>
      <c r="IKO23" s="131"/>
      <c r="IKP23" s="131"/>
      <c r="IKQ23" s="131"/>
      <c r="IKR23" s="131"/>
      <c r="IKS23" s="131"/>
      <c r="IKT23" s="131"/>
      <c r="IKU23" s="131"/>
      <c r="IKV23" s="131"/>
      <c r="IKW23" s="131"/>
      <c r="IKX23" s="131"/>
      <c r="IKY23" s="131"/>
      <c r="IKZ23" s="131"/>
      <c r="ILA23" s="131"/>
      <c r="ILB23" s="131"/>
      <c r="ILC23" s="131"/>
      <c r="ILD23" s="131"/>
      <c r="ILE23" s="131"/>
      <c r="ILF23" s="131"/>
      <c r="ILG23" s="131"/>
      <c r="ILH23" s="131"/>
      <c r="ILI23" s="131"/>
      <c r="ILJ23" s="131"/>
      <c r="ILK23" s="131"/>
      <c r="ILL23" s="131"/>
      <c r="ILM23" s="131"/>
      <c r="ILN23" s="131"/>
      <c r="ILO23" s="131"/>
      <c r="ILP23" s="131"/>
      <c r="ILQ23" s="131"/>
      <c r="ILR23" s="131"/>
      <c r="ILS23" s="131"/>
      <c r="ILT23" s="131"/>
      <c r="ILU23" s="131"/>
      <c r="ILV23" s="131"/>
      <c r="ILW23" s="131"/>
      <c r="ILX23" s="131"/>
      <c r="ILY23" s="131"/>
      <c r="ILZ23" s="131"/>
      <c r="IMA23" s="131"/>
      <c r="IMB23" s="131"/>
      <c r="IMC23" s="131"/>
      <c r="IMD23" s="131"/>
      <c r="IME23" s="131"/>
      <c r="IMF23" s="131"/>
      <c r="IMG23" s="131"/>
      <c r="IMH23" s="131"/>
      <c r="IMI23" s="131"/>
      <c r="IMJ23" s="131"/>
      <c r="IMK23" s="131"/>
      <c r="IML23" s="131"/>
      <c r="IMM23" s="131"/>
      <c r="IMN23" s="131"/>
      <c r="IMO23" s="131"/>
      <c r="IMP23" s="131"/>
      <c r="IMQ23" s="131"/>
      <c r="IMR23" s="131"/>
      <c r="IMS23" s="131"/>
      <c r="IMT23" s="131"/>
      <c r="IMU23" s="131"/>
      <c r="IMV23" s="131"/>
      <c r="IMW23" s="131"/>
      <c r="IMX23" s="131"/>
      <c r="IMY23" s="131"/>
      <c r="IMZ23" s="131"/>
      <c r="INA23" s="131"/>
      <c r="INB23" s="131"/>
      <c r="INC23" s="131"/>
      <c r="IND23" s="131"/>
      <c r="INE23" s="131"/>
      <c r="INF23" s="131"/>
      <c r="ING23" s="131"/>
      <c r="INH23" s="131"/>
      <c r="INI23" s="131"/>
      <c r="INJ23" s="131"/>
      <c r="INK23" s="131"/>
      <c r="INL23" s="131"/>
      <c r="INM23" s="131"/>
      <c r="INN23" s="131"/>
      <c r="INO23" s="131"/>
      <c r="INP23" s="131"/>
      <c r="INQ23" s="131"/>
      <c r="INR23" s="131"/>
      <c r="INS23" s="131"/>
      <c r="INT23" s="131"/>
      <c r="INU23" s="131"/>
      <c r="INV23" s="131"/>
      <c r="INW23" s="131"/>
      <c r="INX23" s="131"/>
      <c r="INY23" s="131"/>
      <c r="INZ23" s="131"/>
      <c r="IOA23" s="131"/>
      <c r="IOB23" s="131"/>
      <c r="IOC23" s="131"/>
      <c r="IOD23" s="131"/>
      <c r="IOE23" s="131"/>
      <c r="IOF23" s="131"/>
      <c r="IOG23" s="131"/>
      <c r="IOH23" s="131"/>
      <c r="IOI23" s="131"/>
      <c r="IOJ23" s="131"/>
      <c r="IOK23" s="131"/>
      <c r="IOL23" s="131"/>
      <c r="IOM23" s="131"/>
      <c r="ION23" s="131"/>
      <c r="IOO23" s="131"/>
      <c r="IOP23" s="131"/>
      <c r="IOQ23" s="131"/>
      <c r="IOR23" s="131"/>
      <c r="IOS23" s="131"/>
      <c r="IOT23" s="131"/>
      <c r="IOU23" s="131"/>
      <c r="IOV23" s="131"/>
      <c r="IOW23" s="131"/>
      <c r="IOX23" s="131"/>
      <c r="IOY23" s="131"/>
      <c r="IOZ23" s="131"/>
      <c r="IPA23" s="131"/>
      <c r="IPB23" s="131"/>
      <c r="IPC23" s="131"/>
      <c r="IPD23" s="131"/>
      <c r="IPE23" s="131"/>
      <c r="IPF23" s="131"/>
      <c r="IPG23" s="131"/>
      <c r="IPH23" s="131"/>
      <c r="IPI23" s="131"/>
      <c r="IPJ23" s="131"/>
      <c r="IPK23" s="131"/>
      <c r="IPL23" s="131"/>
      <c r="IPM23" s="131"/>
      <c r="IPN23" s="131"/>
      <c r="IPO23" s="131"/>
      <c r="IPP23" s="131"/>
      <c r="IPQ23" s="131"/>
      <c r="IPR23" s="131"/>
      <c r="IPS23" s="131"/>
      <c r="IPT23" s="131"/>
      <c r="IPU23" s="131"/>
      <c r="IPV23" s="131"/>
      <c r="IPW23" s="131"/>
      <c r="IPX23" s="131"/>
      <c r="IPY23" s="131"/>
      <c r="IPZ23" s="131"/>
      <c r="IQA23" s="131"/>
      <c r="IQB23" s="131"/>
      <c r="IQC23" s="131"/>
      <c r="IQD23" s="131"/>
      <c r="IQE23" s="131"/>
      <c r="IQF23" s="131"/>
      <c r="IQG23" s="131"/>
      <c r="IQH23" s="131"/>
      <c r="IQI23" s="131"/>
      <c r="IQJ23" s="131"/>
      <c r="IQK23" s="131"/>
      <c r="IQL23" s="131"/>
      <c r="IQM23" s="131"/>
      <c r="IQN23" s="131"/>
      <c r="IQO23" s="131"/>
      <c r="IQP23" s="131"/>
      <c r="IQQ23" s="131"/>
      <c r="IQR23" s="131"/>
      <c r="IQS23" s="131"/>
      <c r="IQT23" s="131"/>
      <c r="IQU23" s="131"/>
      <c r="IQV23" s="131"/>
      <c r="IQW23" s="131"/>
      <c r="IQX23" s="131"/>
      <c r="IQY23" s="131"/>
      <c r="IQZ23" s="131"/>
      <c r="IRA23" s="131"/>
      <c r="IRB23" s="131"/>
      <c r="IRC23" s="131"/>
      <c r="IRD23" s="131"/>
      <c r="IRE23" s="131"/>
      <c r="IRF23" s="131"/>
      <c r="IRG23" s="131"/>
      <c r="IRH23" s="131"/>
      <c r="IRI23" s="131"/>
      <c r="IRJ23" s="131"/>
      <c r="IRK23" s="131"/>
      <c r="IRL23" s="131"/>
      <c r="IRM23" s="131"/>
      <c r="IRN23" s="131"/>
      <c r="IRO23" s="131"/>
      <c r="IRP23" s="131"/>
      <c r="IRQ23" s="131"/>
      <c r="IRR23" s="131"/>
      <c r="IRS23" s="131"/>
      <c r="IRT23" s="131"/>
      <c r="IRU23" s="131"/>
      <c r="IRV23" s="131"/>
      <c r="IRW23" s="131"/>
      <c r="IRX23" s="131"/>
      <c r="IRY23" s="131"/>
      <c r="IRZ23" s="131"/>
      <c r="ISA23" s="131"/>
      <c r="ISB23" s="131"/>
      <c r="ISC23" s="131"/>
      <c r="ISD23" s="131"/>
      <c r="ISE23" s="131"/>
      <c r="ISF23" s="131"/>
      <c r="ISG23" s="131"/>
      <c r="ISH23" s="131"/>
      <c r="ISI23" s="131"/>
      <c r="ISJ23" s="131"/>
      <c r="ISK23" s="131"/>
      <c r="ISL23" s="131"/>
      <c r="ISM23" s="131"/>
      <c r="ISN23" s="131"/>
      <c r="ISO23" s="131"/>
      <c r="ISP23" s="131"/>
      <c r="ISQ23" s="131"/>
      <c r="ISR23" s="131"/>
      <c r="ISS23" s="131"/>
      <c r="IST23" s="131"/>
      <c r="ISU23" s="131"/>
      <c r="ISV23" s="131"/>
      <c r="ISW23" s="131"/>
      <c r="ISX23" s="131"/>
      <c r="ISY23" s="131"/>
      <c r="ISZ23" s="131"/>
      <c r="ITA23" s="131"/>
      <c r="ITB23" s="131"/>
      <c r="ITC23" s="131"/>
      <c r="ITD23" s="131"/>
      <c r="ITE23" s="131"/>
      <c r="ITF23" s="131"/>
      <c r="ITG23" s="131"/>
      <c r="ITH23" s="131"/>
      <c r="ITI23" s="131"/>
      <c r="ITJ23" s="131"/>
      <c r="ITK23" s="131"/>
      <c r="ITL23" s="131"/>
      <c r="ITM23" s="131"/>
      <c r="ITN23" s="131"/>
      <c r="ITO23" s="131"/>
      <c r="ITP23" s="131"/>
      <c r="ITQ23" s="131"/>
      <c r="ITR23" s="131"/>
      <c r="ITS23" s="131"/>
      <c r="ITT23" s="131"/>
      <c r="ITU23" s="131"/>
      <c r="ITV23" s="131"/>
      <c r="ITW23" s="131"/>
      <c r="ITX23" s="131"/>
      <c r="ITY23" s="131"/>
      <c r="ITZ23" s="131"/>
      <c r="IUA23" s="131"/>
      <c r="IUB23" s="131"/>
      <c r="IUC23" s="131"/>
      <c r="IUD23" s="131"/>
      <c r="IUE23" s="131"/>
      <c r="IUF23" s="131"/>
      <c r="IUG23" s="131"/>
      <c r="IUH23" s="131"/>
      <c r="IUI23" s="131"/>
      <c r="IUJ23" s="131"/>
      <c r="IUK23" s="131"/>
      <c r="IUL23" s="131"/>
      <c r="IUM23" s="131"/>
      <c r="IUN23" s="131"/>
      <c r="IUO23" s="131"/>
      <c r="IUP23" s="131"/>
      <c r="IUQ23" s="131"/>
      <c r="IUR23" s="131"/>
      <c r="IUS23" s="131"/>
      <c r="IUT23" s="131"/>
      <c r="IUU23" s="131"/>
      <c r="IUV23" s="131"/>
      <c r="IUW23" s="131"/>
      <c r="IUX23" s="131"/>
      <c r="IUY23" s="131"/>
      <c r="IUZ23" s="131"/>
      <c r="IVA23" s="131"/>
      <c r="IVB23" s="131"/>
      <c r="IVC23" s="131"/>
      <c r="IVD23" s="131"/>
      <c r="IVE23" s="131"/>
      <c r="IVF23" s="131"/>
      <c r="IVG23" s="131"/>
      <c r="IVH23" s="131"/>
      <c r="IVI23" s="131"/>
      <c r="IVJ23" s="131"/>
      <c r="IVK23" s="131"/>
      <c r="IVL23" s="131"/>
      <c r="IVM23" s="131"/>
      <c r="IVN23" s="131"/>
      <c r="IVO23" s="131"/>
      <c r="IVP23" s="131"/>
      <c r="IVQ23" s="131"/>
      <c r="IVR23" s="131"/>
      <c r="IVS23" s="131"/>
      <c r="IVT23" s="131"/>
      <c r="IVU23" s="131"/>
      <c r="IVV23" s="131"/>
      <c r="IVW23" s="131"/>
      <c r="IVX23" s="131"/>
      <c r="IVY23" s="131"/>
      <c r="IVZ23" s="131"/>
      <c r="IWA23" s="131"/>
      <c r="IWB23" s="131"/>
      <c r="IWC23" s="131"/>
      <c r="IWD23" s="131"/>
      <c r="IWE23" s="131"/>
      <c r="IWF23" s="131"/>
      <c r="IWG23" s="131"/>
      <c r="IWH23" s="131"/>
      <c r="IWI23" s="131"/>
      <c r="IWJ23" s="131"/>
      <c r="IWK23" s="131"/>
      <c r="IWL23" s="131"/>
      <c r="IWM23" s="131"/>
      <c r="IWN23" s="131"/>
      <c r="IWO23" s="131"/>
      <c r="IWP23" s="131"/>
      <c r="IWQ23" s="131"/>
      <c r="IWR23" s="131"/>
      <c r="IWS23" s="131"/>
      <c r="IWT23" s="131"/>
      <c r="IWU23" s="131"/>
      <c r="IWV23" s="131"/>
      <c r="IWW23" s="131"/>
      <c r="IWX23" s="131"/>
      <c r="IWY23" s="131"/>
      <c r="IWZ23" s="131"/>
      <c r="IXA23" s="131"/>
      <c r="IXB23" s="131"/>
      <c r="IXC23" s="131"/>
      <c r="IXD23" s="131"/>
      <c r="IXE23" s="131"/>
      <c r="IXF23" s="131"/>
      <c r="IXG23" s="131"/>
      <c r="IXH23" s="131"/>
      <c r="IXI23" s="131"/>
      <c r="IXJ23" s="131"/>
      <c r="IXK23" s="131"/>
      <c r="IXL23" s="131"/>
      <c r="IXM23" s="131"/>
      <c r="IXN23" s="131"/>
      <c r="IXO23" s="131"/>
      <c r="IXP23" s="131"/>
      <c r="IXQ23" s="131"/>
      <c r="IXR23" s="131"/>
      <c r="IXS23" s="131"/>
      <c r="IXT23" s="131"/>
      <c r="IXU23" s="131"/>
      <c r="IXV23" s="131"/>
      <c r="IXW23" s="131"/>
      <c r="IXX23" s="131"/>
      <c r="IXY23" s="131"/>
      <c r="IXZ23" s="131"/>
      <c r="IYA23" s="131"/>
      <c r="IYB23" s="131"/>
      <c r="IYC23" s="131"/>
      <c r="IYD23" s="131"/>
      <c r="IYE23" s="131"/>
      <c r="IYF23" s="131"/>
      <c r="IYG23" s="131"/>
      <c r="IYH23" s="131"/>
      <c r="IYI23" s="131"/>
      <c r="IYJ23" s="131"/>
      <c r="IYK23" s="131"/>
      <c r="IYL23" s="131"/>
      <c r="IYM23" s="131"/>
      <c r="IYN23" s="131"/>
      <c r="IYO23" s="131"/>
      <c r="IYP23" s="131"/>
      <c r="IYQ23" s="131"/>
      <c r="IYR23" s="131"/>
      <c r="IYS23" s="131"/>
      <c r="IYT23" s="131"/>
      <c r="IYU23" s="131"/>
      <c r="IYV23" s="131"/>
      <c r="IYW23" s="131"/>
      <c r="IYX23" s="131"/>
      <c r="IYY23" s="131"/>
      <c r="IYZ23" s="131"/>
      <c r="IZA23" s="131"/>
      <c r="IZB23" s="131"/>
      <c r="IZC23" s="131"/>
      <c r="IZD23" s="131"/>
      <c r="IZE23" s="131"/>
      <c r="IZF23" s="131"/>
      <c r="IZG23" s="131"/>
      <c r="IZH23" s="131"/>
      <c r="IZI23" s="131"/>
      <c r="IZJ23" s="131"/>
      <c r="IZK23" s="131"/>
      <c r="IZL23" s="131"/>
      <c r="IZM23" s="131"/>
      <c r="IZN23" s="131"/>
      <c r="IZO23" s="131"/>
      <c r="IZP23" s="131"/>
      <c r="IZQ23" s="131"/>
      <c r="IZR23" s="131"/>
      <c r="IZS23" s="131"/>
      <c r="IZT23" s="131"/>
      <c r="IZU23" s="131"/>
      <c r="IZV23" s="131"/>
      <c r="IZW23" s="131"/>
      <c r="IZX23" s="131"/>
      <c r="IZY23" s="131"/>
      <c r="IZZ23" s="131"/>
      <c r="JAA23" s="131"/>
      <c r="JAB23" s="131"/>
      <c r="JAC23" s="131"/>
      <c r="JAD23" s="131"/>
      <c r="JAE23" s="131"/>
      <c r="JAF23" s="131"/>
      <c r="JAG23" s="131"/>
      <c r="JAH23" s="131"/>
      <c r="JAI23" s="131"/>
      <c r="JAJ23" s="131"/>
      <c r="JAK23" s="131"/>
      <c r="JAL23" s="131"/>
      <c r="JAM23" s="131"/>
      <c r="JAN23" s="131"/>
      <c r="JAO23" s="131"/>
      <c r="JAP23" s="131"/>
      <c r="JAQ23" s="131"/>
      <c r="JAR23" s="131"/>
      <c r="JAS23" s="131"/>
      <c r="JAT23" s="131"/>
      <c r="JAU23" s="131"/>
      <c r="JAV23" s="131"/>
      <c r="JAW23" s="131"/>
      <c r="JAX23" s="131"/>
      <c r="JAY23" s="131"/>
      <c r="JAZ23" s="131"/>
      <c r="JBA23" s="131"/>
      <c r="JBB23" s="131"/>
      <c r="JBC23" s="131"/>
      <c r="JBD23" s="131"/>
      <c r="JBE23" s="131"/>
      <c r="JBF23" s="131"/>
      <c r="JBG23" s="131"/>
      <c r="JBH23" s="131"/>
      <c r="JBI23" s="131"/>
      <c r="JBJ23" s="131"/>
      <c r="JBK23" s="131"/>
      <c r="JBL23" s="131"/>
      <c r="JBM23" s="131"/>
      <c r="JBN23" s="131"/>
      <c r="JBO23" s="131"/>
      <c r="JBP23" s="131"/>
      <c r="JBQ23" s="131"/>
      <c r="JBR23" s="131"/>
      <c r="JBS23" s="131"/>
      <c r="JBT23" s="131"/>
      <c r="JBU23" s="131"/>
      <c r="JBV23" s="131"/>
      <c r="JBW23" s="131"/>
      <c r="JBX23" s="131"/>
      <c r="JBY23" s="131"/>
      <c r="JBZ23" s="131"/>
      <c r="JCA23" s="131"/>
      <c r="JCB23" s="131"/>
      <c r="JCC23" s="131"/>
      <c r="JCD23" s="131"/>
      <c r="JCE23" s="131"/>
      <c r="JCF23" s="131"/>
      <c r="JCG23" s="131"/>
      <c r="JCH23" s="131"/>
      <c r="JCI23" s="131"/>
      <c r="JCJ23" s="131"/>
      <c r="JCK23" s="131"/>
      <c r="JCL23" s="131"/>
      <c r="JCM23" s="131"/>
      <c r="JCN23" s="131"/>
      <c r="JCO23" s="131"/>
      <c r="JCP23" s="131"/>
      <c r="JCQ23" s="131"/>
      <c r="JCR23" s="131"/>
      <c r="JCS23" s="131"/>
      <c r="JCT23" s="131"/>
      <c r="JCU23" s="131"/>
      <c r="JCV23" s="131"/>
      <c r="JCW23" s="131"/>
      <c r="JCX23" s="131"/>
      <c r="JCY23" s="131"/>
      <c r="JCZ23" s="131"/>
      <c r="JDA23" s="131"/>
      <c r="JDB23" s="131"/>
      <c r="JDC23" s="131"/>
      <c r="JDD23" s="131"/>
      <c r="JDE23" s="131"/>
      <c r="JDF23" s="131"/>
      <c r="JDG23" s="131"/>
      <c r="JDH23" s="131"/>
      <c r="JDI23" s="131"/>
      <c r="JDJ23" s="131"/>
      <c r="JDK23" s="131"/>
      <c r="JDL23" s="131"/>
      <c r="JDM23" s="131"/>
      <c r="JDN23" s="131"/>
      <c r="JDO23" s="131"/>
      <c r="JDP23" s="131"/>
      <c r="JDQ23" s="131"/>
      <c r="JDR23" s="131"/>
      <c r="JDS23" s="131"/>
      <c r="JDT23" s="131"/>
      <c r="JDU23" s="131"/>
      <c r="JDV23" s="131"/>
      <c r="JDW23" s="131"/>
      <c r="JDX23" s="131"/>
      <c r="JDY23" s="131"/>
      <c r="JDZ23" s="131"/>
      <c r="JEA23" s="131"/>
      <c r="JEB23" s="131"/>
      <c r="JEC23" s="131"/>
      <c r="JED23" s="131"/>
      <c r="JEE23" s="131"/>
      <c r="JEF23" s="131"/>
      <c r="JEG23" s="131"/>
      <c r="JEH23" s="131"/>
      <c r="JEI23" s="131"/>
      <c r="JEJ23" s="131"/>
      <c r="JEK23" s="131"/>
      <c r="JEL23" s="131"/>
      <c r="JEM23" s="131"/>
      <c r="JEN23" s="131"/>
      <c r="JEO23" s="131"/>
      <c r="JEP23" s="131"/>
      <c r="JEQ23" s="131"/>
      <c r="JER23" s="131"/>
      <c r="JES23" s="131"/>
      <c r="JET23" s="131"/>
      <c r="JEU23" s="131"/>
      <c r="JEV23" s="131"/>
      <c r="JEW23" s="131"/>
      <c r="JEX23" s="131"/>
      <c r="JEY23" s="131"/>
      <c r="JEZ23" s="131"/>
      <c r="JFA23" s="131"/>
      <c r="JFB23" s="131"/>
      <c r="JFC23" s="131"/>
      <c r="JFD23" s="131"/>
      <c r="JFE23" s="131"/>
      <c r="JFF23" s="131"/>
      <c r="JFG23" s="131"/>
      <c r="JFH23" s="131"/>
      <c r="JFI23" s="131"/>
      <c r="JFJ23" s="131"/>
      <c r="JFK23" s="131"/>
      <c r="JFL23" s="131"/>
      <c r="JFM23" s="131"/>
      <c r="JFN23" s="131"/>
      <c r="JFO23" s="131"/>
      <c r="JFP23" s="131"/>
      <c r="JFQ23" s="131"/>
      <c r="JFR23" s="131"/>
      <c r="JFS23" s="131"/>
      <c r="JFT23" s="131"/>
      <c r="JFU23" s="131"/>
      <c r="JFV23" s="131"/>
      <c r="JFW23" s="131"/>
      <c r="JFX23" s="131"/>
      <c r="JFY23" s="131"/>
      <c r="JFZ23" s="131"/>
      <c r="JGA23" s="131"/>
      <c r="JGB23" s="131"/>
      <c r="JGC23" s="131"/>
      <c r="JGD23" s="131"/>
      <c r="JGE23" s="131"/>
      <c r="JGF23" s="131"/>
      <c r="JGG23" s="131"/>
      <c r="JGH23" s="131"/>
      <c r="JGI23" s="131"/>
      <c r="JGJ23" s="131"/>
      <c r="JGK23" s="131"/>
      <c r="JGL23" s="131"/>
      <c r="JGM23" s="131"/>
      <c r="JGN23" s="131"/>
      <c r="JGO23" s="131"/>
      <c r="JGP23" s="131"/>
      <c r="JGQ23" s="131"/>
      <c r="JGR23" s="131"/>
      <c r="JGS23" s="131"/>
      <c r="JGT23" s="131"/>
      <c r="JGU23" s="131"/>
      <c r="JGV23" s="131"/>
      <c r="JGW23" s="131"/>
      <c r="JGX23" s="131"/>
      <c r="JGY23" s="131"/>
      <c r="JGZ23" s="131"/>
      <c r="JHA23" s="131"/>
      <c r="JHB23" s="131"/>
      <c r="JHC23" s="131"/>
      <c r="JHD23" s="131"/>
      <c r="JHE23" s="131"/>
      <c r="JHF23" s="131"/>
      <c r="JHG23" s="131"/>
      <c r="JHH23" s="131"/>
      <c r="JHI23" s="131"/>
      <c r="JHJ23" s="131"/>
      <c r="JHK23" s="131"/>
      <c r="JHL23" s="131"/>
      <c r="JHM23" s="131"/>
      <c r="JHN23" s="131"/>
      <c r="JHO23" s="131"/>
      <c r="JHP23" s="131"/>
      <c r="JHQ23" s="131"/>
      <c r="JHR23" s="131"/>
      <c r="JHS23" s="131"/>
      <c r="JHT23" s="131"/>
      <c r="JHU23" s="131"/>
      <c r="JHV23" s="131"/>
      <c r="JHW23" s="131"/>
      <c r="JHX23" s="131"/>
      <c r="JHY23" s="131"/>
      <c r="JHZ23" s="131"/>
      <c r="JIA23" s="131"/>
      <c r="JIB23" s="131"/>
      <c r="JIC23" s="131"/>
      <c r="JID23" s="131"/>
      <c r="JIE23" s="131"/>
      <c r="JIF23" s="131"/>
      <c r="JIG23" s="131"/>
      <c r="JIH23" s="131"/>
      <c r="JII23" s="131"/>
      <c r="JIJ23" s="131"/>
      <c r="JIK23" s="131"/>
      <c r="JIL23" s="131"/>
      <c r="JIM23" s="131"/>
      <c r="JIN23" s="131"/>
      <c r="JIO23" s="131"/>
      <c r="JIP23" s="131"/>
      <c r="JIQ23" s="131"/>
      <c r="JIR23" s="131"/>
      <c r="JIS23" s="131"/>
      <c r="JIT23" s="131"/>
      <c r="JIU23" s="131"/>
      <c r="JIV23" s="131"/>
      <c r="JIW23" s="131"/>
      <c r="JIX23" s="131"/>
      <c r="JIY23" s="131"/>
      <c r="JIZ23" s="131"/>
      <c r="JJA23" s="131"/>
      <c r="JJB23" s="131"/>
      <c r="JJC23" s="131"/>
      <c r="JJD23" s="131"/>
      <c r="JJE23" s="131"/>
      <c r="JJF23" s="131"/>
      <c r="JJG23" s="131"/>
      <c r="JJH23" s="131"/>
      <c r="JJI23" s="131"/>
      <c r="JJJ23" s="131"/>
      <c r="JJK23" s="131"/>
      <c r="JJL23" s="131"/>
      <c r="JJM23" s="131"/>
      <c r="JJN23" s="131"/>
      <c r="JJO23" s="131"/>
      <c r="JJP23" s="131"/>
      <c r="JJQ23" s="131"/>
      <c r="JJR23" s="131"/>
      <c r="JJS23" s="131"/>
      <c r="JJT23" s="131"/>
      <c r="JJU23" s="131"/>
      <c r="JJV23" s="131"/>
      <c r="JJW23" s="131"/>
      <c r="JJX23" s="131"/>
      <c r="JJY23" s="131"/>
      <c r="JJZ23" s="131"/>
      <c r="JKA23" s="131"/>
      <c r="JKB23" s="131"/>
      <c r="JKC23" s="131"/>
      <c r="JKD23" s="131"/>
      <c r="JKE23" s="131"/>
      <c r="JKF23" s="131"/>
      <c r="JKG23" s="131"/>
      <c r="JKH23" s="131"/>
      <c r="JKI23" s="131"/>
      <c r="JKJ23" s="131"/>
      <c r="JKK23" s="131"/>
      <c r="JKL23" s="131"/>
      <c r="JKM23" s="131"/>
      <c r="JKN23" s="131"/>
      <c r="JKO23" s="131"/>
      <c r="JKP23" s="131"/>
      <c r="JKQ23" s="131"/>
      <c r="JKR23" s="131"/>
      <c r="JKS23" s="131"/>
      <c r="JKT23" s="131"/>
      <c r="JKU23" s="131"/>
      <c r="JKV23" s="131"/>
      <c r="JKW23" s="131"/>
      <c r="JKX23" s="131"/>
      <c r="JKY23" s="131"/>
      <c r="JKZ23" s="131"/>
      <c r="JLA23" s="131"/>
      <c r="JLB23" s="131"/>
      <c r="JLC23" s="131"/>
      <c r="JLD23" s="131"/>
      <c r="JLE23" s="131"/>
      <c r="JLF23" s="131"/>
      <c r="JLG23" s="131"/>
      <c r="JLH23" s="131"/>
      <c r="JLI23" s="131"/>
      <c r="JLJ23" s="131"/>
      <c r="JLK23" s="131"/>
      <c r="JLL23" s="131"/>
      <c r="JLM23" s="131"/>
      <c r="JLN23" s="131"/>
      <c r="JLO23" s="131"/>
      <c r="JLP23" s="131"/>
      <c r="JLQ23" s="131"/>
      <c r="JLR23" s="131"/>
      <c r="JLS23" s="131"/>
      <c r="JLT23" s="131"/>
      <c r="JLU23" s="131"/>
      <c r="JLV23" s="131"/>
      <c r="JLW23" s="131"/>
      <c r="JLX23" s="131"/>
      <c r="JLY23" s="131"/>
      <c r="JLZ23" s="131"/>
      <c r="JMA23" s="131"/>
      <c r="JMB23" s="131"/>
      <c r="JMC23" s="131"/>
      <c r="JMD23" s="131"/>
      <c r="JME23" s="131"/>
      <c r="JMF23" s="131"/>
      <c r="JMG23" s="131"/>
      <c r="JMH23" s="131"/>
      <c r="JMI23" s="131"/>
      <c r="JMJ23" s="131"/>
      <c r="JMK23" s="131"/>
      <c r="JML23" s="131"/>
      <c r="JMM23" s="131"/>
      <c r="JMN23" s="131"/>
      <c r="JMO23" s="131"/>
      <c r="JMP23" s="131"/>
      <c r="JMQ23" s="131"/>
      <c r="JMR23" s="131"/>
      <c r="JMS23" s="131"/>
      <c r="JMT23" s="131"/>
      <c r="JMU23" s="131"/>
      <c r="JMV23" s="131"/>
      <c r="JMW23" s="131"/>
      <c r="JMX23" s="131"/>
      <c r="JMY23" s="131"/>
      <c r="JMZ23" s="131"/>
      <c r="JNA23" s="131"/>
      <c r="JNB23" s="131"/>
      <c r="JNC23" s="131"/>
      <c r="JND23" s="131"/>
      <c r="JNE23" s="131"/>
      <c r="JNF23" s="131"/>
      <c r="JNG23" s="131"/>
      <c r="JNH23" s="131"/>
      <c r="JNI23" s="131"/>
      <c r="JNJ23" s="131"/>
      <c r="JNK23" s="131"/>
      <c r="JNL23" s="131"/>
      <c r="JNM23" s="131"/>
      <c r="JNN23" s="131"/>
      <c r="JNO23" s="131"/>
      <c r="JNP23" s="131"/>
      <c r="JNQ23" s="131"/>
      <c r="JNR23" s="131"/>
      <c r="JNS23" s="131"/>
      <c r="JNT23" s="131"/>
      <c r="JNU23" s="131"/>
      <c r="JNV23" s="131"/>
      <c r="JNW23" s="131"/>
      <c r="JNX23" s="131"/>
      <c r="JNY23" s="131"/>
      <c r="JNZ23" s="131"/>
      <c r="JOA23" s="131"/>
      <c r="JOB23" s="131"/>
      <c r="JOC23" s="131"/>
      <c r="JOD23" s="131"/>
      <c r="JOE23" s="131"/>
      <c r="JOF23" s="131"/>
      <c r="JOG23" s="131"/>
      <c r="JOH23" s="131"/>
      <c r="JOI23" s="131"/>
      <c r="JOJ23" s="131"/>
      <c r="JOK23" s="131"/>
      <c r="JOL23" s="131"/>
      <c r="JOM23" s="131"/>
      <c r="JON23" s="131"/>
      <c r="JOO23" s="131"/>
      <c r="JOP23" s="131"/>
      <c r="JOQ23" s="131"/>
      <c r="JOR23" s="131"/>
      <c r="JOS23" s="131"/>
      <c r="JOT23" s="131"/>
      <c r="JOU23" s="131"/>
      <c r="JOV23" s="131"/>
      <c r="JOW23" s="131"/>
      <c r="JOX23" s="131"/>
      <c r="JOY23" s="131"/>
      <c r="JOZ23" s="131"/>
      <c r="JPA23" s="131"/>
      <c r="JPB23" s="131"/>
      <c r="JPC23" s="131"/>
      <c r="JPD23" s="131"/>
      <c r="JPE23" s="131"/>
      <c r="JPF23" s="131"/>
      <c r="JPG23" s="131"/>
      <c r="JPH23" s="131"/>
      <c r="JPI23" s="131"/>
      <c r="JPJ23" s="131"/>
      <c r="JPK23" s="131"/>
      <c r="JPL23" s="131"/>
      <c r="JPM23" s="131"/>
      <c r="JPN23" s="131"/>
      <c r="JPO23" s="131"/>
      <c r="JPP23" s="131"/>
      <c r="JPQ23" s="131"/>
      <c r="JPR23" s="131"/>
      <c r="JPS23" s="131"/>
      <c r="JPT23" s="131"/>
      <c r="JPU23" s="131"/>
      <c r="JPV23" s="131"/>
      <c r="JPW23" s="131"/>
      <c r="JPX23" s="131"/>
      <c r="JPY23" s="131"/>
      <c r="JPZ23" s="131"/>
      <c r="JQA23" s="131"/>
      <c r="JQB23" s="131"/>
      <c r="JQC23" s="131"/>
      <c r="JQD23" s="131"/>
      <c r="JQE23" s="131"/>
      <c r="JQF23" s="131"/>
      <c r="JQG23" s="131"/>
      <c r="JQH23" s="131"/>
      <c r="JQI23" s="131"/>
      <c r="JQJ23" s="131"/>
      <c r="JQK23" s="131"/>
      <c r="JQL23" s="131"/>
      <c r="JQM23" s="131"/>
      <c r="JQN23" s="131"/>
      <c r="JQO23" s="131"/>
      <c r="JQP23" s="131"/>
      <c r="JQQ23" s="131"/>
      <c r="JQR23" s="131"/>
      <c r="JQS23" s="131"/>
      <c r="JQT23" s="131"/>
      <c r="JQU23" s="131"/>
      <c r="JQV23" s="131"/>
      <c r="JQW23" s="131"/>
      <c r="JQX23" s="131"/>
      <c r="JQY23" s="131"/>
      <c r="JQZ23" s="131"/>
      <c r="JRA23" s="131"/>
      <c r="JRB23" s="131"/>
      <c r="JRC23" s="131"/>
      <c r="JRD23" s="131"/>
      <c r="JRE23" s="131"/>
      <c r="JRF23" s="131"/>
      <c r="JRG23" s="131"/>
      <c r="JRH23" s="131"/>
      <c r="JRI23" s="131"/>
      <c r="JRJ23" s="131"/>
      <c r="JRK23" s="131"/>
      <c r="JRL23" s="131"/>
      <c r="JRM23" s="131"/>
      <c r="JRN23" s="131"/>
      <c r="JRO23" s="131"/>
      <c r="JRP23" s="131"/>
      <c r="JRQ23" s="131"/>
      <c r="JRR23" s="131"/>
      <c r="JRS23" s="131"/>
      <c r="JRT23" s="131"/>
      <c r="JRU23" s="131"/>
      <c r="JRV23" s="131"/>
      <c r="JRW23" s="131"/>
      <c r="JRX23" s="131"/>
      <c r="JRY23" s="131"/>
      <c r="JRZ23" s="131"/>
      <c r="JSA23" s="131"/>
      <c r="JSB23" s="131"/>
      <c r="JSC23" s="131"/>
      <c r="JSD23" s="131"/>
      <c r="JSE23" s="131"/>
      <c r="JSF23" s="131"/>
      <c r="JSG23" s="131"/>
      <c r="JSH23" s="131"/>
      <c r="JSI23" s="131"/>
      <c r="JSJ23" s="131"/>
      <c r="JSK23" s="131"/>
      <c r="JSL23" s="131"/>
      <c r="JSM23" s="131"/>
      <c r="JSN23" s="131"/>
      <c r="JSO23" s="131"/>
      <c r="JSP23" s="131"/>
      <c r="JSQ23" s="131"/>
      <c r="JSR23" s="131"/>
      <c r="JSS23" s="131"/>
      <c r="JST23" s="131"/>
      <c r="JSU23" s="131"/>
      <c r="JSV23" s="131"/>
      <c r="JSW23" s="131"/>
      <c r="JSX23" s="131"/>
      <c r="JSY23" s="131"/>
      <c r="JSZ23" s="131"/>
      <c r="JTA23" s="131"/>
      <c r="JTB23" s="131"/>
      <c r="JTC23" s="131"/>
      <c r="JTD23" s="131"/>
      <c r="JTE23" s="131"/>
      <c r="JTF23" s="131"/>
      <c r="JTG23" s="131"/>
      <c r="JTH23" s="131"/>
      <c r="JTI23" s="131"/>
      <c r="JTJ23" s="131"/>
      <c r="JTK23" s="131"/>
      <c r="JTL23" s="131"/>
      <c r="JTM23" s="131"/>
      <c r="JTN23" s="131"/>
      <c r="JTO23" s="131"/>
      <c r="JTP23" s="131"/>
      <c r="JTQ23" s="131"/>
      <c r="JTR23" s="131"/>
      <c r="JTS23" s="131"/>
      <c r="JTT23" s="131"/>
      <c r="JTU23" s="131"/>
      <c r="JTV23" s="131"/>
      <c r="JTW23" s="131"/>
      <c r="JTX23" s="131"/>
      <c r="JTY23" s="131"/>
      <c r="JTZ23" s="131"/>
      <c r="JUA23" s="131"/>
      <c r="JUB23" s="131"/>
      <c r="JUC23" s="131"/>
      <c r="JUD23" s="131"/>
      <c r="JUE23" s="131"/>
      <c r="JUF23" s="131"/>
      <c r="JUG23" s="131"/>
      <c r="JUH23" s="131"/>
      <c r="JUI23" s="131"/>
      <c r="JUJ23" s="131"/>
      <c r="JUK23" s="131"/>
      <c r="JUL23" s="131"/>
      <c r="JUM23" s="131"/>
      <c r="JUN23" s="131"/>
      <c r="JUO23" s="131"/>
      <c r="JUP23" s="131"/>
      <c r="JUQ23" s="131"/>
      <c r="JUR23" s="131"/>
      <c r="JUS23" s="131"/>
      <c r="JUT23" s="131"/>
      <c r="JUU23" s="131"/>
      <c r="JUV23" s="131"/>
      <c r="JUW23" s="131"/>
      <c r="JUX23" s="131"/>
      <c r="JUY23" s="131"/>
      <c r="JUZ23" s="131"/>
      <c r="JVA23" s="131"/>
      <c r="JVB23" s="131"/>
      <c r="JVC23" s="131"/>
      <c r="JVD23" s="131"/>
      <c r="JVE23" s="131"/>
      <c r="JVF23" s="131"/>
      <c r="JVG23" s="131"/>
      <c r="JVH23" s="131"/>
      <c r="JVI23" s="131"/>
      <c r="JVJ23" s="131"/>
      <c r="JVK23" s="131"/>
      <c r="JVL23" s="131"/>
      <c r="JVM23" s="131"/>
      <c r="JVN23" s="131"/>
      <c r="JVO23" s="131"/>
      <c r="JVP23" s="131"/>
      <c r="JVQ23" s="131"/>
      <c r="JVR23" s="131"/>
      <c r="JVS23" s="131"/>
      <c r="JVT23" s="131"/>
      <c r="JVU23" s="131"/>
      <c r="JVV23" s="131"/>
      <c r="JVW23" s="131"/>
      <c r="JVX23" s="131"/>
      <c r="JVY23" s="131"/>
      <c r="JVZ23" s="131"/>
      <c r="JWA23" s="131"/>
      <c r="JWB23" s="131"/>
      <c r="JWC23" s="131"/>
      <c r="JWD23" s="131"/>
      <c r="JWE23" s="131"/>
      <c r="JWF23" s="131"/>
      <c r="JWG23" s="131"/>
      <c r="JWH23" s="131"/>
      <c r="JWI23" s="131"/>
      <c r="JWJ23" s="131"/>
      <c r="JWK23" s="131"/>
      <c r="JWL23" s="131"/>
      <c r="JWM23" s="131"/>
      <c r="JWN23" s="131"/>
      <c r="JWO23" s="131"/>
      <c r="JWP23" s="131"/>
      <c r="JWQ23" s="131"/>
      <c r="JWR23" s="131"/>
      <c r="JWS23" s="131"/>
      <c r="JWT23" s="131"/>
      <c r="JWU23" s="131"/>
      <c r="JWV23" s="131"/>
      <c r="JWW23" s="131"/>
      <c r="JWX23" s="131"/>
      <c r="JWY23" s="131"/>
      <c r="JWZ23" s="131"/>
      <c r="JXA23" s="131"/>
      <c r="JXB23" s="131"/>
      <c r="JXC23" s="131"/>
      <c r="JXD23" s="131"/>
      <c r="JXE23" s="131"/>
      <c r="JXF23" s="131"/>
      <c r="JXG23" s="131"/>
      <c r="JXH23" s="131"/>
      <c r="JXI23" s="131"/>
      <c r="JXJ23" s="131"/>
      <c r="JXK23" s="131"/>
      <c r="JXL23" s="131"/>
      <c r="JXM23" s="131"/>
      <c r="JXN23" s="131"/>
      <c r="JXO23" s="131"/>
      <c r="JXP23" s="131"/>
      <c r="JXQ23" s="131"/>
      <c r="JXR23" s="131"/>
      <c r="JXS23" s="131"/>
      <c r="JXT23" s="131"/>
      <c r="JXU23" s="131"/>
      <c r="JXV23" s="131"/>
      <c r="JXW23" s="131"/>
      <c r="JXX23" s="131"/>
      <c r="JXY23" s="131"/>
      <c r="JXZ23" s="131"/>
      <c r="JYA23" s="131"/>
      <c r="JYB23" s="131"/>
      <c r="JYC23" s="131"/>
      <c r="JYD23" s="131"/>
      <c r="JYE23" s="131"/>
      <c r="JYF23" s="131"/>
      <c r="JYG23" s="131"/>
      <c r="JYH23" s="131"/>
      <c r="JYI23" s="131"/>
      <c r="JYJ23" s="131"/>
      <c r="JYK23" s="131"/>
      <c r="JYL23" s="131"/>
      <c r="JYM23" s="131"/>
      <c r="JYN23" s="131"/>
      <c r="JYO23" s="131"/>
      <c r="JYP23" s="131"/>
      <c r="JYQ23" s="131"/>
      <c r="JYR23" s="131"/>
      <c r="JYS23" s="131"/>
      <c r="JYT23" s="131"/>
      <c r="JYU23" s="131"/>
      <c r="JYV23" s="131"/>
      <c r="JYW23" s="131"/>
      <c r="JYX23" s="131"/>
      <c r="JYY23" s="131"/>
      <c r="JYZ23" s="131"/>
      <c r="JZA23" s="131"/>
      <c r="JZB23" s="131"/>
      <c r="JZC23" s="131"/>
      <c r="JZD23" s="131"/>
      <c r="JZE23" s="131"/>
      <c r="JZF23" s="131"/>
      <c r="JZG23" s="131"/>
      <c r="JZH23" s="131"/>
      <c r="JZI23" s="131"/>
      <c r="JZJ23" s="131"/>
      <c r="JZK23" s="131"/>
      <c r="JZL23" s="131"/>
      <c r="JZM23" s="131"/>
      <c r="JZN23" s="131"/>
      <c r="JZO23" s="131"/>
      <c r="JZP23" s="131"/>
      <c r="JZQ23" s="131"/>
      <c r="JZR23" s="131"/>
      <c r="JZS23" s="131"/>
      <c r="JZT23" s="131"/>
      <c r="JZU23" s="131"/>
      <c r="JZV23" s="131"/>
      <c r="JZW23" s="131"/>
      <c r="JZX23" s="131"/>
      <c r="JZY23" s="131"/>
      <c r="JZZ23" s="131"/>
      <c r="KAA23" s="131"/>
      <c r="KAB23" s="131"/>
      <c r="KAC23" s="131"/>
      <c r="KAD23" s="131"/>
      <c r="KAE23" s="131"/>
      <c r="KAF23" s="131"/>
      <c r="KAG23" s="131"/>
      <c r="KAH23" s="131"/>
      <c r="KAI23" s="131"/>
      <c r="KAJ23" s="131"/>
      <c r="KAK23" s="131"/>
      <c r="KAL23" s="131"/>
      <c r="KAM23" s="131"/>
      <c r="KAN23" s="131"/>
      <c r="KAO23" s="131"/>
      <c r="KAP23" s="131"/>
      <c r="KAQ23" s="131"/>
      <c r="KAR23" s="131"/>
      <c r="KAS23" s="131"/>
      <c r="KAT23" s="131"/>
      <c r="KAU23" s="131"/>
      <c r="KAV23" s="131"/>
      <c r="KAW23" s="131"/>
      <c r="KAX23" s="131"/>
      <c r="KAY23" s="131"/>
      <c r="KAZ23" s="131"/>
      <c r="KBA23" s="131"/>
      <c r="KBB23" s="131"/>
      <c r="KBC23" s="131"/>
      <c r="KBD23" s="131"/>
      <c r="KBE23" s="131"/>
      <c r="KBF23" s="131"/>
      <c r="KBG23" s="131"/>
      <c r="KBH23" s="131"/>
      <c r="KBI23" s="131"/>
      <c r="KBJ23" s="131"/>
      <c r="KBK23" s="131"/>
      <c r="KBL23" s="131"/>
      <c r="KBM23" s="131"/>
      <c r="KBN23" s="131"/>
      <c r="KBO23" s="131"/>
      <c r="KBP23" s="131"/>
      <c r="KBQ23" s="131"/>
      <c r="KBR23" s="131"/>
      <c r="KBS23" s="131"/>
      <c r="KBT23" s="131"/>
      <c r="KBU23" s="131"/>
      <c r="KBV23" s="131"/>
      <c r="KBW23" s="131"/>
      <c r="KBX23" s="131"/>
      <c r="KBY23" s="131"/>
      <c r="KBZ23" s="131"/>
      <c r="KCA23" s="131"/>
      <c r="KCB23" s="131"/>
      <c r="KCC23" s="131"/>
      <c r="KCD23" s="131"/>
      <c r="KCE23" s="131"/>
      <c r="KCF23" s="131"/>
      <c r="KCG23" s="131"/>
      <c r="KCH23" s="131"/>
      <c r="KCI23" s="131"/>
      <c r="KCJ23" s="131"/>
      <c r="KCK23" s="131"/>
      <c r="KCL23" s="131"/>
      <c r="KCM23" s="131"/>
      <c r="KCN23" s="131"/>
      <c r="KCO23" s="131"/>
      <c r="KCP23" s="131"/>
      <c r="KCQ23" s="131"/>
      <c r="KCR23" s="131"/>
      <c r="KCS23" s="131"/>
      <c r="KCT23" s="131"/>
      <c r="KCU23" s="131"/>
      <c r="KCV23" s="131"/>
      <c r="KCW23" s="131"/>
      <c r="KCX23" s="131"/>
      <c r="KCY23" s="131"/>
      <c r="KCZ23" s="131"/>
      <c r="KDA23" s="131"/>
      <c r="KDB23" s="131"/>
      <c r="KDC23" s="131"/>
      <c r="KDD23" s="131"/>
      <c r="KDE23" s="131"/>
      <c r="KDF23" s="131"/>
      <c r="KDG23" s="131"/>
      <c r="KDH23" s="131"/>
      <c r="KDI23" s="131"/>
      <c r="KDJ23" s="131"/>
      <c r="KDK23" s="131"/>
      <c r="KDL23" s="131"/>
      <c r="KDM23" s="131"/>
      <c r="KDN23" s="131"/>
      <c r="KDO23" s="131"/>
      <c r="KDP23" s="131"/>
      <c r="KDQ23" s="131"/>
      <c r="KDR23" s="131"/>
      <c r="KDS23" s="131"/>
      <c r="KDT23" s="131"/>
      <c r="KDU23" s="131"/>
      <c r="KDV23" s="131"/>
      <c r="KDW23" s="131"/>
      <c r="KDX23" s="131"/>
      <c r="KDY23" s="131"/>
      <c r="KDZ23" s="131"/>
      <c r="KEA23" s="131"/>
      <c r="KEB23" s="131"/>
      <c r="KEC23" s="131"/>
      <c r="KED23" s="131"/>
      <c r="KEE23" s="131"/>
      <c r="KEF23" s="131"/>
      <c r="KEG23" s="131"/>
      <c r="KEH23" s="131"/>
      <c r="KEI23" s="131"/>
      <c r="KEJ23" s="131"/>
      <c r="KEK23" s="131"/>
      <c r="KEL23" s="131"/>
      <c r="KEM23" s="131"/>
      <c r="KEN23" s="131"/>
      <c r="KEO23" s="131"/>
      <c r="KEP23" s="131"/>
      <c r="KEQ23" s="131"/>
      <c r="KER23" s="131"/>
      <c r="KES23" s="131"/>
      <c r="KET23" s="131"/>
      <c r="KEU23" s="131"/>
      <c r="KEV23" s="131"/>
      <c r="KEW23" s="131"/>
      <c r="KEX23" s="131"/>
      <c r="KEY23" s="131"/>
      <c r="KEZ23" s="131"/>
      <c r="KFA23" s="131"/>
      <c r="KFB23" s="131"/>
      <c r="KFC23" s="131"/>
      <c r="KFD23" s="131"/>
      <c r="KFE23" s="131"/>
      <c r="KFF23" s="131"/>
      <c r="KFG23" s="131"/>
      <c r="KFH23" s="131"/>
      <c r="KFI23" s="131"/>
      <c r="KFJ23" s="131"/>
      <c r="KFK23" s="131"/>
      <c r="KFL23" s="131"/>
      <c r="KFM23" s="131"/>
      <c r="KFN23" s="131"/>
      <c r="KFO23" s="131"/>
      <c r="KFP23" s="131"/>
      <c r="KFQ23" s="131"/>
      <c r="KFR23" s="131"/>
      <c r="KFS23" s="131"/>
      <c r="KFT23" s="131"/>
      <c r="KFU23" s="131"/>
      <c r="KFV23" s="131"/>
      <c r="KFW23" s="131"/>
      <c r="KFX23" s="131"/>
      <c r="KFY23" s="131"/>
      <c r="KFZ23" s="131"/>
      <c r="KGA23" s="131"/>
      <c r="KGB23" s="131"/>
      <c r="KGC23" s="131"/>
      <c r="KGD23" s="131"/>
      <c r="KGE23" s="131"/>
      <c r="KGF23" s="131"/>
      <c r="KGG23" s="131"/>
      <c r="KGH23" s="131"/>
      <c r="KGI23" s="131"/>
      <c r="KGJ23" s="131"/>
      <c r="KGK23" s="131"/>
      <c r="KGL23" s="131"/>
      <c r="KGM23" s="131"/>
      <c r="KGN23" s="131"/>
      <c r="KGO23" s="131"/>
      <c r="KGP23" s="131"/>
      <c r="KGQ23" s="131"/>
      <c r="KGR23" s="131"/>
      <c r="KGS23" s="131"/>
      <c r="KGT23" s="131"/>
      <c r="KGU23" s="131"/>
      <c r="KGV23" s="131"/>
      <c r="KGW23" s="131"/>
      <c r="KGX23" s="131"/>
      <c r="KGY23" s="131"/>
      <c r="KGZ23" s="131"/>
      <c r="KHA23" s="131"/>
      <c r="KHB23" s="131"/>
      <c r="KHC23" s="131"/>
      <c r="KHD23" s="131"/>
      <c r="KHE23" s="131"/>
      <c r="KHF23" s="131"/>
      <c r="KHG23" s="131"/>
      <c r="KHH23" s="131"/>
      <c r="KHI23" s="131"/>
      <c r="KHJ23" s="131"/>
      <c r="KHK23" s="131"/>
      <c r="KHL23" s="131"/>
      <c r="KHM23" s="131"/>
      <c r="KHN23" s="131"/>
      <c r="KHO23" s="131"/>
      <c r="KHP23" s="131"/>
      <c r="KHQ23" s="131"/>
      <c r="KHR23" s="131"/>
      <c r="KHS23" s="131"/>
      <c r="KHT23" s="131"/>
      <c r="KHU23" s="131"/>
      <c r="KHV23" s="131"/>
      <c r="KHW23" s="131"/>
      <c r="KHX23" s="131"/>
      <c r="KHY23" s="131"/>
      <c r="KHZ23" s="131"/>
      <c r="KIA23" s="131"/>
      <c r="KIB23" s="131"/>
      <c r="KIC23" s="131"/>
      <c r="KID23" s="131"/>
      <c r="KIE23" s="131"/>
      <c r="KIF23" s="131"/>
      <c r="KIG23" s="131"/>
      <c r="KIH23" s="131"/>
      <c r="KII23" s="131"/>
      <c r="KIJ23" s="131"/>
      <c r="KIK23" s="131"/>
      <c r="KIL23" s="131"/>
      <c r="KIM23" s="131"/>
      <c r="KIN23" s="131"/>
      <c r="KIO23" s="131"/>
      <c r="KIP23" s="131"/>
      <c r="KIQ23" s="131"/>
      <c r="KIR23" s="131"/>
      <c r="KIS23" s="131"/>
      <c r="KIT23" s="131"/>
      <c r="KIU23" s="131"/>
      <c r="KIV23" s="131"/>
      <c r="KIW23" s="131"/>
      <c r="KIX23" s="131"/>
      <c r="KIY23" s="131"/>
      <c r="KIZ23" s="131"/>
      <c r="KJA23" s="131"/>
      <c r="KJB23" s="131"/>
      <c r="KJC23" s="131"/>
      <c r="KJD23" s="131"/>
      <c r="KJE23" s="131"/>
      <c r="KJF23" s="131"/>
      <c r="KJG23" s="131"/>
      <c r="KJH23" s="131"/>
      <c r="KJI23" s="131"/>
      <c r="KJJ23" s="131"/>
      <c r="KJK23" s="131"/>
      <c r="KJL23" s="131"/>
      <c r="KJM23" s="131"/>
      <c r="KJN23" s="131"/>
      <c r="KJO23" s="131"/>
      <c r="KJP23" s="131"/>
      <c r="KJQ23" s="131"/>
      <c r="KJR23" s="131"/>
      <c r="KJS23" s="131"/>
      <c r="KJT23" s="131"/>
      <c r="KJU23" s="131"/>
      <c r="KJV23" s="131"/>
      <c r="KJW23" s="131"/>
      <c r="KJX23" s="131"/>
      <c r="KJY23" s="131"/>
      <c r="KJZ23" s="131"/>
      <c r="KKA23" s="131"/>
      <c r="KKB23" s="131"/>
      <c r="KKC23" s="131"/>
      <c r="KKD23" s="131"/>
      <c r="KKE23" s="131"/>
      <c r="KKF23" s="131"/>
      <c r="KKG23" s="131"/>
      <c r="KKH23" s="131"/>
      <c r="KKI23" s="131"/>
      <c r="KKJ23" s="131"/>
      <c r="KKK23" s="131"/>
      <c r="KKL23" s="131"/>
      <c r="KKM23" s="131"/>
      <c r="KKN23" s="131"/>
      <c r="KKO23" s="131"/>
      <c r="KKP23" s="131"/>
      <c r="KKQ23" s="131"/>
      <c r="KKR23" s="131"/>
      <c r="KKS23" s="131"/>
      <c r="KKT23" s="131"/>
      <c r="KKU23" s="131"/>
      <c r="KKV23" s="131"/>
      <c r="KKW23" s="131"/>
      <c r="KKX23" s="131"/>
      <c r="KKY23" s="131"/>
      <c r="KKZ23" s="131"/>
      <c r="KLA23" s="131"/>
      <c r="KLB23" s="131"/>
      <c r="KLC23" s="131"/>
      <c r="KLD23" s="131"/>
      <c r="KLE23" s="131"/>
      <c r="KLF23" s="131"/>
      <c r="KLG23" s="131"/>
      <c r="KLH23" s="131"/>
      <c r="KLI23" s="131"/>
      <c r="KLJ23" s="131"/>
      <c r="KLK23" s="131"/>
      <c r="KLL23" s="131"/>
      <c r="KLM23" s="131"/>
      <c r="KLN23" s="131"/>
      <c r="KLO23" s="131"/>
      <c r="KLP23" s="131"/>
      <c r="KLQ23" s="131"/>
      <c r="KLR23" s="131"/>
      <c r="KLS23" s="131"/>
      <c r="KLT23" s="131"/>
      <c r="KLU23" s="131"/>
      <c r="KLV23" s="131"/>
      <c r="KLW23" s="131"/>
      <c r="KLX23" s="131"/>
      <c r="KLY23" s="131"/>
      <c r="KLZ23" s="131"/>
      <c r="KMA23" s="131"/>
      <c r="KMB23" s="131"/>
      <c r="KMC23" s="131"/>
      <c r="KMD23" s="131"/>
      <c r="KME23" s="131"/>
      <c r="KMF23" s="131"/>
      <c r="KMG23" s="131"/>
      <c r="KMH23" s="131"/>
      <c r="KMI23" s="131"/>
      <c r="KMJ23" s="131"/>
      <c r="KMK23" s="131"/>
      <c r="KML23" s="131"/>
      <c r="KMM23" s="131"/>
      <c r="KMN23" s="131"/>
      <c r="KMO23" s="131"/>
      <c r="KMP23" s="131"/>
      <c r="KMQ23" s="131"/>
      <c r="KMR23" s="131"/>
      <c r="KMS23" s="131"/>
      <c r="KMT23" s="131"/>
      <c r="KMU23" s="131"/>
      <c r="KMV23" s="131"/>
      <c r="KMW23" s="131"/>
      <c r="KMX23" s="131"/>
      <c r="KMY23" s="131"/>
      <c r="KMZ23" s="131"/>
      <c r="KNA23" s="131"/>
      <c r="KNB23" s="131"/>
      <c r="KNC23" s="131"/>
      <c r="KND23" s="131"/>
      <c r="KNE23" s="131"/>
      <c r="KNF23" s="131"/>
      <c r="KNG23" s="131"/>
      <c r="KNH23" s="131"/>
      <c r="KNI23" s="131"/>
      <c r="KNJ23" s="131"/>
      <c r="KNK23" s="131"/>
      <c r="KNL23" s="131"/>
      <c r="KNM23" s="131"/>
      <c r="KNN23" s="131"/>
      <c r="KNO23" s="131"/>
      <c r="KNP23" s="131"/>
      <c r="KNQ23" s="131"/>
      <c r="KNR23" s="131"/>
      <c r="KNS23" s="131"/>
      <c r="KNT23" s="131"/>
      <c r="KNU23" s="131"/>
      <c r="KNV23" s="131"/>
      <c r="KNW23" s="131"/>
      <c r="KNX23" s="131"/>
      <c r="KNY23" s="131"/>
      <c r="KNZ23" s="131"/>
      <c r="KOA23" s="131"/>
      <c r="KOB23" s="131"/>
      <c r="KOC23" s="131"/>
      <c r="KOD23" s="131"/>
      <c r="KOE23" s="131"/>
      <c r="KOF23" s="131"/>
      <c r="KOG23" s="131"/>
      <c r="KOH23" s="131"/>
      <c r="KOI23" s="131"/>
      <c r="KOJ23" s="131"/>
      <c r="KOK23" s="131"/>
      <c r="KOL23" s="131"/>
      <c r="KOM23" s="131"/>
      <c r="KON23" s="131"/>
      <c r="KOO23" s="131"/>
      <c r="KOP23" s="131"/>
      <c r="KOQ23" s="131"/>
      <c r="KOR23" s="131"/>
      <c r="KOS23" s="131"/>
      <c r="KOT23" s="131"/>
      <c r="KOU23" s="131"/>
      <c r="KOV23" s="131"/>
      <c r="KOW23" s="131"/>
      <c r="KOX23" s="131"/>
      <c r="KOY23" s="131"/>
      <c r="KOZ23" s="131"/>
      <c r="KPA23" s="131"/>
      <c r="KPB23" s="131"/>
      <c r="KPC23" s="131"/>
      <c r="KPD23" s="131"/>
      <c r="KPE23" s="131"/>
      <c r="KPF23" s="131"/>
      <c r="KPG23" s="131"/>
      <c r="KPH23" s="131"/>
      <c r="KPI23" s="131"/>
      <c r="KPJ23" s="131"/>
      <c r="KPK23" s="131"/>
      <c r="KPL23" s="131"/>
      <c r="KPM23" s="131"/>
      <c r="KPN23" s="131"/>
      <c r="KPO23" s="131"/>
      <c r="KPP23" s="131"/>
      <c r="KPQ23" s="131"/>
      <c r="KPR23" s="131"/>
      <c r="KPS23" s="131"/>
      <c r="KPT23" s="131"/>
      <c r="KPU23" s="131"/>
      <c r="KPV23" s="131"/>
      <c r="KPW23" s="131"/>
      <c r="KPX23" s="131"/>
      <c r="KPY23" s="131"/>
      <c r="KPZ23" s="131"/>
      <c r="KQA23" s="131"/>
      <c r="KQB23" s="131"/>
      <c r="KQC23" s="131"/>
      <c r="KQD23" s="131"/>
      <c r="KQE23" s="131"/>
      <c r="KQF23" s="131"/>
      <c r="KQG23" s="131"/>
      <c r="KQH23" s="131"/>
      <c r="KQI23" s="131"/>
      <c r="KQJ23" s="131"/>
      <c r="KQK23" s="131"/>
      <c r="KQL23" s="131"/>
      <c r="KQM23" s="131"/>
      <c r="KQN23" s="131"/>
      <c r="KQO23" s="131"/>
      <c r="KQP23" s="131"/>
      <c r="KQQ23" s="131"/>
      <c r="KQR23" s="131"/>
      <c r="KQS23" s="131"/>
      <c r="KQT23" s="131"/>
      <c r="KQU23" s="131"/>
      <c r="KQV23" s="131"/>
      <c r="KQW23" s="131"/>
      <c r="KQX23" s="131"/>
      <c r="KQY23" s="131"/>
      <c r="KQZ23" s="131"/>
      <c r="KRA23" s="131"/>
      <c r="KRB23" s="131"/>
      <c r="KRC23" s="131"/>
      <c r="KRD23" s="131"/>
      <c r="KRE23" s="131"/>
      <c r="KRF23" s="131"/>
      <c r="KRG23" s="131"/>
      <c r="KRH23" s="131"/>
      <c r="KRI23" s="131"/>
      <c r="KRJ23" s="131"/>
      <c r="KRK23" s="131"/>
      <c r="KRL23" s="131"/>
      <c r="KRM23" s="131"/>
      <c r="KRN23" s="131"/>
      <c r="KRO23" s="131"/>
      <c r="KRP23" s="131"/>
      <c r="KRQ23" s="131"/>
      <c r="KRR23" s="131"/>
      <c r="KRS23" s="131"/>
      <c r="KRT23" s="131"/>
      <c r="KRU23" s="131"/>
      <c r="KRV23" s="131"/>
      <c r="KRW23" s="131"/>
      <c r="KRX23" s="131"/>
      <c r="KRY23" s="131"/>
      <c r="KRZ23" s="131"/>
      <c r="KSA23" s="131"/>
      <c r="KSB23" s="131"/>
      <c r="KSC23" s="131"/>
      <c r="KSD23" s="131"/>
      <c r="KSE23" s="131"/>
      <c r="KSF23" s="131"/>
      <c r="KSG23" s="131"/>
      <c r="KSH23" s="131"/>
      <c r="KSI23" s="131"/>
      <c r="KSJ23" s="131"/>
      <c r="KSK23" s="131"/>
      <c r="KSL23" s="131"/>
      <c r="KSM23" s="131"/>
      <c r="KSN23" s="131"/>
      <c r="KSO23" s="131"/>
      <c r="KSP23" s="131"/>
      <c r="KSQ23" s="131"/>
      <c r="KSR23" s="131"/>
      <c r="KSS23" s="131"/>
      <c r="KST23" s="131"/>
      <c r="KSU23" s="131"/>
      <c r="KSV23" s="131"/>
      <c r="KSW23" s="131"/>
      <c r="KSX23" s="131"/>
      <c r="KSY23" s="131"/>
      <c r="KSZ23" s="131"/>
      <c r="KTA23" s="131"/>
      <c r="KTB23" s="131"/>
      <c r="KTC23" s="131"/>
      <c r="KTD23" s="131"/>
      <c r="KTE23" s="131"/>
      <c r="KTF23" s="131"/>
      <c r="KTG23" s="131"/>
      <c r="KTH23" s="131"/>
      <c r="KTI23" s="131"/>
      <c r="KTJ23" s="131"/>
      <c r="KTK23" s="131"/>
      <c r="KTL23" s="131"/>
      <c r="KTM23" s="131"/>
      <c r="KTN23" s="131"/>
      <c r="KTO23" s="131"/>
      <c r="KTP23" s="131"/>
      <c r="KTQ23" s="131"/>
      <c r="KTR23" s="131"/>
      <c r="KTS23" s="131"/>
      <c r="KTT23" s="131"/>
      <c r="KTU23" s="131"/>
      <c r="KTV23" s="131"/>
      <c r="KTW23" s="131"/>
      <c r="KTX23" s="131"/>
      <c r="KTY23" s="131"/>
      <c r="KTZ23" s="131"/>
      <c r="KUA23" s="131"/>
      <c r="KUB23" s="131"/>
      <c r="KUC23" s="131"/>
      <c r="KUD23" s="131"/>
      <c r="KUE23" s="131"/>
      <c r="KUF23" s="131"/>
      <c r="KUG23" s="131"/>
      <c r="KUH23" s="131"/>
      <c r="KUI23" s="131"/>
      <c r="KUJ23" s="131"/>
      <c r="KUK23" s="131"/>
      <c r="KUL23" s="131"/>
      <c r="KUM23" s="131"/>
      <c r="KUN23" s="131"/>
      <c r="KUO23" s="131"/>
      <c r="KUP23" s="131"/>
      <c r="KUQ23" s="131"/>
      <c r="KUR23" s="131"/>
      <c r="KUS23" s="131"/>
      <c r="KUT23" s="131"/>
      <c r="KUU23" s="131"/>
      <c r="KUV23" s="131"/>
      <c r="KUW23" s="131"/>
      <c r="KUX23" s="131"/>
      <c r="KUY23" s="131"/>
      <c r="KUZ23" s="131"/>
      <c r="KVA23" s="131"/>
      <c r="KVB23" s="131"/>
      <c r="KVC23" s="131"/>
      <c r="KVD23" s="131"/>
      <c r="KVE23" s="131"/>
      <c r="KVF23" s="131"/>
      <c r="KVG23" s="131"/>
      <c r="KVH23" s="131"/>
      <c r="KVI23" s="131"/>
      <c r="KVJ23" s="131"/>
      <c r="KVK23" s="131"/>
      <c r="KVL23" s="131"/>
      <c r="KVM23" s="131"/>
      <c r="KVN23" s="131"/>
      <c r="KVO23" s="131"/>
      <c r="KVP23" s="131"/>
      <c r="KVQ23" s="131"/>
      <c r="KVR23" s="131"/>
      <c r="KVS23" s="131"/>
      <c r="KVT23" s="131"/>
      <c r="KVU23" s="131"/>
      <c r="KVV23" s="131"/>
      <c r="KVW23" s="131"/>
      <c r="KVX23" s="131"/>
      <c r="KVY23" s="131"/>
      <c r="KVZ23" s="131"/>
      <c r="KWA23" s="131"/>
      <c r="KWB23" s="131"/>
      <c r="KWC23" s="131"/>
      <c r="KWD23" s="131"/>
      <c r="KWE23" s="131"/>
      <c r="KWF23" s="131"/>
      <c r="KWG23" s="131"/>
      <c r="KWH23" s="131"/>
      <c r="KWI23" s="131"/>
      <c r="KWJ23" s="131"/>
      <c r="KWK23" s="131"/>
      <c r="KWL23" s="131"/>
      <c r="KWM23" s="131"/>
      <c r="KWN23" s="131"/>
      <c r="KWO23" s="131"/>
      <c r="KWP23" s="131"/>
      <c r="KWQ23" s="131"/>
      <c r="KWR23" s="131"/>
      <c r="KWS23" s="131"/>
      <c r="KWT23" s="131"/>
      <c r="KWU23" s="131"/>
      <c r="KWV23" s="131"/>
      <c r="KWW23" s="131"/>
      <c r="KWX23" s="131"/>
      <c r="KWY23" s="131"/>
      <c r="KWZ23" s="131"/>
      <c r="KXA23" s="131"/>
      <c r="KXB23" s="131"/>
      <c r="KXC23" s="131"/>
      <c r="KXD23" s="131"/>
      <c r="KXE23" s="131"/>
      <c r="KXF23" s="131"/>
      <c r="KXG23" s="131"/>
      <c r="KXH23" s="131"/>
      <c r="KXI23" s="131"/>
      <c r="KXJ23" s="131"/>
      <c r="KXK23" s="131"/>
      <c r="KXL23" s="131"/>
      <c r="KXM23" s="131"/>
      <c r="KXN23" s="131"/>
      <c r="KXO23" s="131"/>
      <c r="KXP23" s="131"/>
      <c r="KXQ23" s="131"/>
      <c r="KXR23" s="131"/>
      <c r="KXS23" s="131"/>
      <c r="KXT23" s="131"/>
      <c r="KXU23" s="131"/>
      <c r="KXV23" s="131"/>
      <c r="KXW23" s="131"/>
      <c r="KXX23" s="131"/>
      <c r="KXY23" s="131"/>
      <c r="KXZ23" s="131"/>
      <c r="KYA23" s="131"/>
      <c r="KYB23" s="131"/>
      <c r="KYC23" s="131"/>
      <c r="KYD23" s="131"/>
      <c r="KYE23" s="131"/>
      <c r="KYF23" s="131"/>
      <c r="KYG23" s="131"/>
      <c r="KYH23" s="131"/>
      <c r="KYI23" s="131"/>
      <c r="KYJ23" s="131"/>
      <c r="KYK23" s="131"/>
      <c r="KYL23" s="131"/>
      <c r="KYM23" s="131"/>
      <c r="KYN23" s="131"/>
      <c r="KYO23" s="131"/>
      <c r="KYP23" s="131"/>
      <c r="KYQ23" s="131"/>
      <c r="KYR23" s="131"/>
      <c r="KYS23" s="131"/>
      <c r="KYT23" s="131"/>
      <c r="KYU23" s="131"/>
      <c r="KYV23" s="131"/>
      <c r="KYW23" s="131"/>
      <c r="KYX23" s="131"/>
      <c r="KYY23" s="131"/>
      <c r="KYZ23" s="131"/>
      <c r="KZA23" s="131"/>
      <c r="KZB23" s="131"/>
      <c r="KZC23" s="131"/>
      <c r="KZD23" s="131"/>
      <c r="KZE23" s="131"/>
      <c r="KZF23" s="131"/>
      <c r="KZG23" s="131"/>
      <c r="KZH23" s="131"/>
      <c r="KZI23" s="131"/>
      <c r="KZJ23" s="131"/>
      <c r="KZK23" s="131"/>
      <c r="KZL23" s="131"/>
      <c r="KZM23" s="131"/>
      <c r="KZN23" s="131"/>
      <c r="KZO23" s="131"/>
      <c r="KZP23" s="131"/>
      <c r="KZQ23" s="131"/>
      <c r="KZR23" s="131"/>
      <c r="KZS23" s="131"/>
      <c r="KZT23" s="131"/>
      <c r="KZU23" s="131"/>
      <c r="KZV23" s="131"/>
      <c r="KZW23" s="131"/>
      <c r="KZX23" s="131"/>
      <c r="KZY23" s="131"/>
      <c r="KZZ23" s="131"/>
      <c r="LAA23" s="131"/>
      <c r="LAB23" s="131"/>
      <c r="LAC23" s="131"/>
      <c r="LAD23" s="131"/>
      <c r="LAE23" s="131"/>
      <c r="LAF23" s="131"/>
      <c r="LAG23" s="131"/>
      <c r="LAH23" s="131"/>
      <c r="LAI23" s="131"/>
      <c r="LAJ23" s="131"/>
      <c r="LAK23" s="131"/>
      <c r="LAL23" s="131"/>
      <c r="LAM23" s="131"/>
      <c r="LAN23" s="131"/>
      <c r="LAO23" s="131"/>
      <c r="LAP23" s="131"/>
      <c r="LAQ23" s="131"/>
      <c r="LAR23" s="131"/>
      <c r="LAS23" s="131"/>
      <c r="LAT23" s="131"/>
      <c r="LAU23" s="131"/>
      <c r="LAV23" s="131"/>
      <c r="LAW23" s="131"/>
      <c r="LAX23" s="131"/>
      <c r="LAY23" s="131"/>
      <c r="LAZ23" s="131"/>
      <c r="LBA23" s="131"/>
      <c r="LBB23" s="131"/>
      <c r="LBC23" s="131"/>
      <c r="LBD23" s="131"/>
      <c r="LBE23" s="131"/>
      <c r="LBF23" s="131"/>
      <c r="LBG23" s="131"/>
      <c r="LBH23" s="131"/>
      <c r="LBI23" s="131"/>
      <c r="LBJ23" s="131"/>
      <c r="LBK23" s="131"/>
      <c r="LBL23" s="131"/>
      <c r="LBM23" s="131"/>
      <c r="LBN23" s="131"/>
      <c r="LBO23" s="131"/>
      <c r="LBP23" s="131"/>
      <c r="LBQ23" s="131"/>
      <c r="LBR23" s="131"/>
      <c r="LBS23" s="131"/>
      <c r="LBT23" s="131"/>
      <c r="LBU23" s="131"/>
      <c r="LBV23" s="131"/>
      <c r="LBW23" s="131"/>
      <c r="LBX23" s="131"/>
      <c r="LBY23" s="131"/>
      <c r="LBZ23" s="131"/>
      <c r="LCA23" s="131"/>
      <c r="LCB23" s="131"/>
      <c r="LCC23" s="131"/>
      <c r="LCD23" s="131"/>
      <c r="LCE23" s="131"/>
      <c r="LCF23" s="131"/>
      <c r="LCG23" s="131"/>
      <c r="LCH23" s="131"/>
      <c r="LCI23" s="131"/>
      <c r="LCJ23" s="131"/>
      <c r="LCK23" s="131"/>
      <c r="LCL23" s="131"/>
      <c r="LCM23" s="131"/>
      <c r="LCN23" s="131"/>
      <c r="LCO23" s="131"/>
      <c r="LCP23" s="131"/>
      <c r="LCQ23" s="131"/>
      <c r="LCR23" s="131"/>
      <c r="LCS23" s="131"/>
      <c r="LCT23" s="131"/>
      <c r="LCU23" s="131"/>
      <c r="LCV23" s="131"/>
      <c r="LCW23" s="131"/>
      <c r="LCX23" s="131"/>
      <c r="LCY23" s="131"/>
      <c r="LCZ23" s="131"/>
      <c r="LDA23" s="131"/>
      <c r="LDB23" s="131"/>
      <c r="LDC23" s="131"/>
      <c r="LDD23" s="131"/>
      <c r="LDE23" s="131"/>
      <c r="LDF23" s="131"/>
      <c r="LDG23" s="131"/>
      <c r="LDH23" s="131"/>
      <c r="LDI23" s="131"/>
      <c r="LDJ23" s="131"/>
      <c r="LDK23" s="131"/>
      <c r="LDL23" s="131"/>
      <c r="LDM23" s="131"/>
      <c r="LDN23" s="131"/>
      <c r="LDO23" s="131"/>
      <c r="LDP23" s="131"/>
      <c r="LDQ23" s="131"/>
      <c r="LDR23" s="131"/>
      <c r="LDS23" s="131"/>
      <c r="LDT23" s="131"/>
      <c r="LDU23" s="131"/>
      <c r="LDV23" s="131"/>
      <c r="LDW23" s="131"/>
      <c r="LDX23" s="131"/>
      <c r="LDY23" s="131"/>
      <c r="LDZ23" s="131"/>
      <c r="LEA23" s="131"/>
      <c r="LEB23" s="131"/>
      <c r="LEC23" s="131"/>
      <c r="LED23" s="131"/>
      <c r="LEE23" s="131"/>
      <c r="LEF23" s="131"/>
      <c r="LEG23" s="131"/>
      <c r="LEH23" s="131"/>
      <c r="LEI23" s="131"/>
      <c r="LEJ23" s="131"/>
      <c r="LEK23" s="131"/>
      <c r="LEL23" s="131"/>
      <c r="LEM23" s="131"/>
      <c r="LEN23" s="131"/>
      <c r="LEO23" s="131"/>
      <c r="LEP23" s="131"/>
      <c r="LEQ23" s="131"/>
      <c r="LER23" s="131"/>
      <c r="LES23" s="131"/>
      <c r="LET23" s="131"/>
      <c r="LEU23" s="131"/>
      <c r="LEV23" s="131"/>
      <c r="LEW23" s="131"/>
      <c r="LEX23" s="131"/>
      <c r="LEY23" s="131"/>
      <c r="LEZ23" s="131"/>
      <c r="LFA23" s="131"/>
      <c r="LFB23" s="131"/>
      <c r="LFC23" s="131"/>
      <c r="LFD23" s="131"/>
      <c r="LFE23" s="131"/>
      <c r="LFF23" s="131"/>
      <c r="LFG23" s="131"/>
      <c r="LFH23" s="131"/>
      <c r="LFI23" s="131"/>
      <c r="LFJ23" s="131"/>
      <c r="LFK23" s="131"/>
      <c r="LFL23" s="131"/>
      <c r="LFM23" s="131"/>
      <c r="LFN23" s="131"/>
      <c r="LFO23" s="131"/>
      <c r="LFP23" s="131"/>
      <c r="LFQ23" s="131"/>
      <c r="LFR23" s="131"/>
      <c r="LFS23" s="131"/>
      <c r="LFT23" s="131"/>
      <c r="LFU23" s="131"/>
      <c r="LFV23" s="131"/>
      <c r="LFW23" s="131"/>
      <c r="LFX23" s="131"/>
      <c r="LFY23" s="131"/>
      <c r="LFZ23" s="131"/>
      <c r="LGA23" s="131"/>
      <c r="LGB23" s="131"/>
      <c r="LGC23" s="131"/>
      <c r="LGD23" s="131"/>
      <c r="LGE23" s="131"/>
      <c r="LGF23" s="131"/>
      <c r="LGG23" s="131"/>
      <c r="LGH23" s="131"/>
      <c r="LGI23" s="131"/>
      <c r="LGJ23" s="131"/>
      <c r="LGK23" s="131"/>
      <c r="LGL23" s="131"/>
      <c r="LGM23" s="131"/>
      <c r="LGN23" s="131"/>
      <c r="LGO23" s="131"/>
      <c r="LGP23" s="131"/>
      <c r="LGQ23" s="131"/>
      <c r="LGR23" s="131"/>
      <c r="LGS23" s="131"/>
      <c r="LGT23" s="131"/>
      <c r="LGU23" s="131"/>
      <c r="LGV23" s="131"/>
      <c r="LGW23" s="131"/>
      <c r="LGX23" s="131"/>
      <c r="LGY23" s="131"/>
      <c r="LGZ23" s="131"/>
      <c r="LHA23" s="131"/>
      <c r="LHB23" s="131"/>
      <c r="LHC23" s="131"/>
      <c r="LHD23" s="131"/>
      <c r="LHE23" s="131"/>
      <c r="LHF23" s="131"/>
      <c r="LHG23" s="131"/>
      <c r="LHH23" s="131"/>
      <c r="LHI23" s="131"/>
      <c r="LHJ23" s="131"/>
      <c r="LHK23" s="131"/>
      <c r="LHL23" s="131"/>
      <c r="LHM23" s="131"/>
      <c r="LHN23" s="131"/>
      <c r="LHO23" s="131"/>
      <c r="LHP23" s="131"/>
      <c r="LHQ23" s="131"/>
      <c r="LHR23" s="131"/>
      <c r="LHS23" s="131"/>
      <c r="LHT23" s="131"/>
      <c r="LHU23" s="131"/>
      <c r="LHV23" s="131"/>
      <c r="LHW23" s="131"/>
      <c r="LHX23" s="131"/>
      <c r="LHY23" s="131"/>
      <c r="LHZ23" s="131"/>
      <c r="LIA23" s="131"/>
      <c r="LIB23" s="131"/>
      <c r="LIC23" s="131"/>
      <c r="LID23" s="131"/>
      <c r="LIE23" s="131"/>
      <c r="LIF23" s="131"/>
      <c r="LIG23" s="131"/>
      <c r="LIH23" s="131"/>
      <c r="LII23" s="131"/>
      <c r="LIJ23" s="131"/>
      <c r="LIK23" s="131"/>
      <c r="LIL23" s="131"/>
      <c r="LIM23" s="131"/>
      <c r="LIN23" s="131"/>
      <c r="LIO23" s="131"/>
      <c r="LIP23" s="131"/>
      <c r="LIQ23" s="131"/>
      <c r="LIR23" s="131"/>
      <c r="LIS23" s="131"/>
      <c r="LIT23" s="131"/>
      <c r="LIU23" s="131"/>
      <c r="LIV23" s="131"/>
      <c r="LIW23" s="131"/>
      <c r="LIX23" s="131"/>
      <c r="LIY23" s="131"/>
      <c r="LIZ23" s="131"/>
      <c r="LJA23" s="131"/>
      <c r="LJB23" s="131"/>
      <c r="LJC23" s="131"/>
      <c r="LJD23" s="131"/>
      <c r="LJE23" s="131"/>
      <c r="LJF23" s="131"/>
      <c r="LJG23" s="131"/>
      <c r="LJH23" s="131"/>
      <c r="LJI23" s="131"/>
      <c r="LJJ23" s="131"/>
      <c r="LJK23" s="131"/>
      <c r="LJL23" s="131"/>
      <c r="LJM23" s="131"/>
      <c r="LJN23" s="131"/>
      <c r="LJO23" s="131"/>
      <c r="LJP23" s="131"/>
      <c r="LJQ23" s="131"/>
      <c r="LJR23" s="131"/>
      <c r="LJS23" s="131"/>
      <c r="LJT23" s="131"/>
      <c r="LJU23" s="131"/>
      <c r="LJV23" s="131"/>
      <c r="LJW23" s="131"/>
      <c r="LJX23" s="131"/>
      <c r="LJY23" s="131"/>
      <c r="LJZ23" s="131"/>
      <c r="LKA23" s="131"/>
      <c r="LKB23" s="131"/>
      <c r="LKC23" s="131"/>
      <c r="LKD23" s="131"/>
      <c r="LKE23" s="131"/>
      <c r="LKF23" s="131"/>
      <c r="LKG23" s="131"/>
      <c r="LKH23" s="131"/>
      <c r="LKI23" s="131"/>
      <c r="LKJ23" s="131"/>
      <c r="LKK23" s="131"/>
      <c r="LKL23" s="131"/>
      <c r="LKM23" s="131"/>
      <c r="LKN23" s="131"/>
      <c r="LKO23" s="131"/>
      <c r="LKP23" s="131"/>
      <c r="LKQ23" s="131"/>
      <c r="LKR23" s="131"/>
      <c r="LKS23" s="131"/>
      <c r="LKT23" s="131"/>
      <c r="LKU23" s="131"/>
      <c r="LKV23" s="131"/>
      <c r="LKW23" s="131"/>
      <c r="LKX23" s="131"/>
      <c r="LKY23" s="131"/>
      <c r="LKZ23" s="131"/>
      <c r="LLA23" s="131"/>
      <c r="LLB23" s="131"/>
      <c r="LLC23" s="131"/>
      <c r="LLD23" s="131"/>
      <c r="LLE23" s="131"/>
      <c r="LLF23" s="131"/>
      <c r="LLG23" s="131"/>
      <c r="LLH23" s="131"/>
      <c r="LLI23" s="131"/>
      <c r="LLJ23" s="131"/>
      <c r="LLK23" s="131"/>
      <c r="LLL23" s="131"/>
      <c r="LLM23" s="131"/>
      <c r="LLN23" s="131"/>
      <c r="LLO23" s="131"/>
      <c r="LLP23" s="131"/>
      <c r="LLQ23" s="131"/>
      <c r="LLR23" s="131"/>
      <c r="LLS23" s="131"/>
      <c r="LLT23" s="131"/>
      <c r="LLU23" s="131"/>
      <c r="LLV23" s="131"/>
      <c r="LLW23" s="131"/>
      <c r="LLX23" s="131"/>
      <c r="LLY23" s="131"/>
      <c r="LLZ23" s="131"/>
      <c r="LMA23" s="131"/>
      <c r="LMB23" s="131"/>
      <c r="LMC23" s="131"/>
      <c r="LMD23" s="131"/>
      <c r="LME23" s="131"/>
      <c r="LMF23" s="131"/>
      <c r="LMG23" s="131"/>
      <c r="LMH23" s="131"/>
      <c r="LMI23" s="131"/>
      <c r="LMJ23" s="131"/>
      <c r="LMK23" s="131"/>
      <c r="LML23" s="131"/>
      <c r="LMM23" s="131"/>
      <c r="LMN23" s="131"/>
      <c r="LMO23" s="131"/>
      <c r="LMP23" s="131"/>
      <c r="LMQ23" s="131"/>
      <c r="LMR23" s="131"/>
      <c r="LMS23" s="131"/>
      <c r="LMT23" s="131"/>
      <c r="LMU23" s="131"/>
      <c r="LMV23" s="131"/>
      <c r="LMW23" s="131"/>
      <c r="LMX23" s="131"/>
      <c r="LMY23" s="131"/>
      <c r="LMZ23" s="131"/>
      <c r="LNA23" s="131"/>
      <c r="LNB23" s="131"/>
      <c r="LNC23" s="131"/>
      <c r="LND23" s="131"/>
      <c r="LNE23" s="131"/>
      <c r="LNF23" s="131"/>
      <c r="LNG23" s="131"/>
      <c r="LNH23" s="131"/>
      <c r="LNI23" s="131"/>
      <c r="LNJ23" s="131"/>
      <c r="LNK23" s="131"/>
      <c r="LNL23" s="131"/>
      <c r="LNM23" s="131"/>
      <c r="LNN23" s="131"/>
      <c r="LNO23" s="131"/>
      <c r="LNP23" s="131"/>
      <c r="LNQ23" s="131"/>
      <c r="LNR23" s="131"/>
      <c r="LNS23" s="131"/>
      <c r="LNT23" s="131"/>
      <c r="LNU23" s="131"/>
      <c r="LNV23" s="131"/>
      <c r="LNW23" s="131"/>
      <c r="LNX23" s="131"/>
      <c r="LNY23" s="131"/>
      <c r="LNZ23" s="131"/>
      <c r="LOA23" s="131"/>
      <c r="LOB23" s="131"/>
      <c r="LOC23" s="131"/>
      <c r="LOD23" s="131"/>
      <c r="LOE23" s="131"/>
      <c r="LOF23" s="131"/>
      <c r="LOG23" s="131"/>
      <c r="LOH23" s="131"/>
      <c r="LOI23" s="131"/>
      <c r="LOJ23" s="131"/>
      <c r="LOK23" s="131"/>
      <c r="LOL23" s="131"/>
      <c r="LOM23" s="131"/>
      <c r="LON23" s="131"/>
      <c r="LOO23" s="131"/>
      <c r="LOP23" s="131"/>
      <c r="LOQ23" s="131"/>
      <c r="LOR23" s="131"/>
      <c r="LOS23" s="131"/>
      <c r="LOT23" s="131"/>
      <c r="LOU23" s="131"/>
      <c r="LOV23" s="131"/>
      <c r="LOW23" s="131"/>
      <c r="LOX23" s="131"/>
      <c r="LOY23" s="131"/>
      <c r="LOZ23" s="131"/>
      <c r="LPA23" s="131"/>
      <c r="LPB23" s="131"/>
      <c r="LPC23" s="131"/>
      <c r="LPD23" s="131"/>
      <c r="LPE23" s="131"/>
      <c r="LPF23" s="131"/>
      <c r="LPG23" s="131"/>
      <c r="LPH23" s="131"/>
      <c r="LPI23" s="131"/>
      <c r="LPJ23" s="131"/>
      <c r="LPK23" s="131"/>
      <c r="LPL23" s="131"/>
      <c r="LPM23" s="131"/>
      <c r="LPN23" s="131"/>
      <c r="LPO23" s="131"/>
      <c r="LPP23" s="131"/>
      <c r="LPQ23" s="131"/>
      <c r="LPR23" s="131"/>
      <c r="LPS23" s="131"/>
      <c r="LPT23" s="131"/>
      <c r="LPU23" s="131"/>
      <c r="LPV23" s="131"/>
      <c r="LPW23" s="131"/>
      <c r="LPX23" s="131"/>
      <c r="LPY23" s="131"/>
      <c r="LPZ23" s="131"/>
      <c r="LQA23" s="131"/>
      <c r="LQB23" s="131"/>
      <c r="LQC23" s="131"/>
      <c r="LQD23" s="131"/>
      <c r="LQE23" s="131"/>
      <c r="LQF23" s="131"/>
      <c r="LQG23" s="131"/>
      <c r="LQH23" s="131"/>
      <c r="LQI23" s="131"/>
      <c r="LQJ23" s="131"/>
      <c r="LQK23" s="131"/>
      <c r="LQL23" s="131"/>
      <c r="LQM23" s="131"/>
      <c r="LQN23" s="131"/>
      <c r="LQO23" s="131"/>
      <c r="LQP23" s="131"/>
      <c r="LQQ23" s="131"/>
      <c r="LQR23" s="131"/>
      <c r="LQS23" s="131"/>
      <c r="LQT23" s="131"/>
      <c r="LQU23" s="131"/>
      <c r="LQV23" s="131"/>
      <c r="LQW23" s="131"/>
      <c r="LQX23" s="131"/>
      <c r="LQY23" s="131"/>
      <c r="LQZ23" s="131"/>
      <c r="LRA23" s="131"/>
      <c r="LRB23" s="131"/>
      <c r="LRC23" s="131"/>
      <c r="LRD23" s="131"/>
      <c r="LRE23" s="131"/>
      <c r="LRF23" s="131"/>
      <c r="LRG23" s="131"/>
      <c r="LRH23" s="131"/>
      <c r="LRI23" s="131"/>
      <c r="LRJ23" s="131"/>
      <c r="LRK23" s="131"/>
      <c r="LRL23" s="131"/>
      <c r="LRM23" s="131"/>
      <c r="LRN23" s="131"/>
      <c r="LRO23" s="131"/>
      <c r="LRP23" s="131"/>
      <c r="LRQ23" s="131"/>
      <c r="LRR23" s="131"/>
      <c r="LRS23" s="131"/>
      <c r="LRT23" s="131"/>
      <c r="LRU23" s="131"/>
      <c r="LRV23" s="131"/>
      <c r="LRW23" s="131"/>
      <c r="LRX23" s="131"/>
      <c r="LRY23" s="131"/>
      <c r="LRZ23" s="131"/>
      <c r="LSA23" s="131"/>
      <c r="LSB23" s="131"/>
      <c r="LSC23" s="131"/>
      <c r="LSD23" s="131"/>
      <c r="LSE23" s="131"/>
      <c r="LSF23" s="131"/>
      <c r="LSG23" s="131"/>
      <c r="LSH23" s="131"/>
      <c r="LSI23" s="131"/>
      <c r="LSJ23" s="131"/>
      <c r="LSK23" s="131"/>
      <c r="LSL23" s="131"/>
      <c r="LSM23" s="131"/>
      <c r="LSN23" s="131"/>
      <c r="LSO23" s="131"/>
      <c r="LSP23" s="131"/>
      <c r="LSQ23" s="131"/>
      <c r="LSR23" s="131"/>
      <c r="LSS23" s="131"/>
      <c r="LST23" s="131"/>
      <c r="LSU23" s="131"/>
      <c r="LSV23" s="131"/>
      <c r="LSW23" s="131"/>
      <c r="LSX23" s="131"/>
      <c r="LSY23" s="131"/>
      <c r="LSZ23" s="131"/>
      <c r="LTA23" s="131"/>
      <c r="LTB23" s="131"/>
      <c r="LTC23" s="131"/>
      <c r="LTD23" s="131"/>
      <c r="LTE23" s="131"/>
      <c r="LTF23" s="131"/>
      <c r="LTG23" s="131"/>
      <c r="LTH23" s="131"/>
      <c r="LTI23" s="131"/>
      <c r="LTJ23" s="131"/>
      <c r="LTK23" s="131"/>
      <c r="LTL23" s="131"/>
      <c r="LTM23" s="131"/>
      <c r="LTN23" s="131"/>
      <c r="LTO23" s="131"/>
      <c r="LTP23" s="131"/>
      <c r="LTQ23" s="131"/>
      <c r="LTR23" s="131"/>
      <c r="LTS23" s="131"/>
      <c r="LTT23" s="131"/>
      <c r="LTU23" s="131"/>
      <c r="LTV23" s="131"/>
      <c r="LTW23" s="131"/>
      <c r="LTX23" s="131"/>
      <c r="LTY23" s="131"/>
      <c r="LTZ23" s="131"/>
      <c r="LUA23" s="131"/>
      <c r="LUB23" s="131"/>
      <c r="LUC23" s="131"/>
      <c r="LUD23" s="131"/>
      <c r="LUE23" s="131"/>
      <c r="LUF23" s="131"/>
      <c r="LUG23" s="131"/>
      <c r="LUH23" s="131"/>
      <c r="LUI23" s="131"/>
      <c r="LUJ23" s="131"/>
      <c r="LUK23" s="131"/>
      <c r="LUL23" s="131"/>
      <c r="LUM23" s="131"/>
      <c r="LUN23" s="131"/>
      <c r="LUO23" s="131"/>
      <c r="LUP23" s="131"/>
      <c r="LUQ23" s="131"/>
      <c r="LUR23" s="131"/>
      <c r="LUS23" s="131"/>
      <c r="LUT23" s="131"/>
      <c r="LUU23" s="131"/>
      <c r="LUV23" s="131"/>
      <c r="LUW23" s="131"/>
      <c r="LUX23" s="131"/>
      <c r="LUY23" s="131"/>
      <c r="LUZ23" s="131"/>
      <c r="LVA23" s="131"/>
      <c r="LVB23" s="131"/>
      <c r="LVC23" s="131"/>
      <c r="LVD23" s="131"/>
      <c r="LVE23" s="131"/>
      <c r="LVF23" s="131"/>
      <c r="LVG23" s="131"/>
      <c r="LVH23" s="131"/>
      <c r="LVI23" s="131"/>
      <c r="LVJ23" s="131"/>
      <c r="LVK23" s="131"/>
      <c r="LVL23" s="131"/>
      <c r="LVM23" s="131"/>
      <c r="LVN23" s="131"/>
      <c r="LVO23" s="131"/>
      <c r="LVP23" s="131"/>
      <c r="LVQ23" s="131"/>
      <c r="LVR23" s="131"/>
      <c r="LVS23" s="131"/>
      <c r="LVT23" s="131"/>
      <c r="LVU23" s="131"/>
      <c r="LVV23" s="131"/>
      <c r="LVW23" s="131"/>
      <c r="LVX23" s="131"/>
      <c r="LVY23" s="131"/>
      <c r="LVZ23" s="131"/>
      <c r="LWA23" s="131"/>
      <c r="LWB23" s="131"/>
      <c r="LWC23" s="131"/>
      <c r="LWD23" s="131"/>
      <c r="LWE23" s="131"/>
      <c r="LWF23" s="131"/>
      <c r="LWG23" s="131"/>
      <c r="LWH23" s="131"/>
      <c r="LWI23" s="131"/>
      <c r="LWJ23" s="131"/>
      <c r="LWK23" s="131"/>
      <c r="LWL23" s="131"/>
      <c r="LWM23" s="131"/>
      <c r="LWN23" s="131"/>
      <c r="LWO23" s="131"/>
      <c r="LWP23" s="131"/>
      <c r="LWQ23" s="131"/>
      <c r="LWR23" s="131"/>
      <c r="LWS23" s="131"/>
      <c r="LWT23" s="131"/>
      <c r="LWU23" s="131"/>
      <c r="LWV23" s="131"/>
      <c r="LWW23" s="131"/>
      <c r="LWX23" s="131"/>
      <c r="LWY23" s="131"/>
      <c r="LWZ23" s="131"/>
      <c r="LXA23" s="131"/>
      <c r="LXB23" s="131"/>
      <c r="LXC23" s="131"/>
      <c r="LXD23" s="131"/>
      <c r="LXE23" s="131"/>
      <c r="LXF23" s="131"/>
      <c r="LXG23" s="131"/>
      <c r="LXH23" s="131"/>
      <c r="LXI23" s="131"/>
      <c r="LXJ23" s="131"/>
      <c r="LXK23" s="131"/>
      <c r="LXL23" s="131"/>
      <c r="LXM23" s="131"/>
      <c r="LXN23" s="131"/>
      <c r="LXO23" s="131"/>
      <c r="LXP23" s="131"/>
      <c r="LXQ23" s="131"/>
      <c r="LXR23" s="131"/>
      <c r="LXS23" s="131"/>
      <c r="LXT23" s="131"/>
      <c r="LXU23" s="131"/>
      <c r="LXV23" s="131"/>
      <c r="LXW23" s="131"/>
      <c r="LXX23" s="131"/>
      <c r="LXY23" s="131"/>
      <c r="LXZ23" s="131"/>
      <c r="LYA23" s="131"/>
      <c r="LYB23" s="131"/>
      <c r="LYC23" s="131"/>
      <c r="LYD23" s="131"/>
      <c r="LYE23" s="131"/>
      <c r="LYF23" s="131"/>
      <c r="LYG23" s="131"/>
      <c r="LYH23" s="131"/>
      <c r="LYI23" s="131"/>
      <c r="LYJ23" s="131"/>
      <c r="LYK23" s="131"/>
      <c r="LYL23" s="131"/>
      <c r="LYM23" s="131"/>
      <c r="LYN23" s="131"/>
      <c r="LYO23" s="131"/>
      <c r="LYP23" s="131"/>
      <c r="LYQ23" s="131"/>
      <c r="LYR23" s="131"/>
      <c r="LYS23" s="131"/>
      <c r="LYT23" s="131"/>
      <c r="LYU23" s="131"/>
      <c r="LYV23" s="131"/>
      <c r="LYW23" s="131"/>
      <c r="LYX23" s="131"/>
      <c r="LYY23" s="131"/>
      <c r="LYZ23" s="131"/>
      <c r="LZA23" s="131"/>
      <c r="LZB23" s="131"/>
      <c r="LZC23" s="131"/>
      <c r="LZD23" s="131"/>
      <c r="LZE23" s="131"/>
      <c r="LZF23" s="131"/>
      <c r="LZG23" s="131"/>
      <c r="LZH23" s="131"/>
      <c r="LZI23" s="131"/>
      <c r="LZJ23" s="131"/>
      <c r="LZK23" s="131"/>
      <c r="LZL23" s="131"/>
      <c r="LZM23" s="131"/>
      <c r="LZN23" s="131"/>
      <c r="LZO23" s="131"/>
      <c r="LZP23" s="131"/>
      <c r="LZQ23" s="131"/>
      <c r="LZR23" s="131"/>
      <c r="LZS23" s="131"/>
      <c r="LZT23" s="131"/>
      <c r="LZU23" s="131"/>
      <c r="LZV23" s="131"/>
      <c r="LZW23" s="131"/>
      <c r="LZX23" s="131"/>
      <c r="LZY23" s="131"/>
      <c r="LZZ23" s="131"/>
      <c r="MAA23" s="131"/>
      <c r="MAB23" s="131"/>
      <c r="MAC23" s="131"/>
      <c r="MAD23" s="131"/>
      <c r="MAE23" s="131"/>
      <c r="MAF23" s="131"/>
      <c r="MAG23" s="131"/>
      <c r="MAH23" s="131"/>
      <c r="MAI23" s="131"/>
      <c r="MAJ23" s="131"/>
      <c r="MAK23" s="131"/>
      <c r="MAL23" s="131"/>
      <c r="MAM23" s="131"/>
      <c r="MAN23" s="131"/>
      <c r="MAO23" s="131"/>
      <c r="MAP23" s="131"/>
      <c r="MAQ23" s="131"/>
      <c r="MAR23" s="131"/>
      <c r="MAS23" s="131"/>
      <c r="MAT23" s="131"/>
      <c r="MAU23" s="131"/>
      <c r="MAV23" s="131"/>
      <c r="MAW23" s="131"/>
      <c r="MAX23" s="131"/>
      <c r="MAY23" s="131"/>
      <c r="MAZ23" s="131"/>
      <c r="MBA23" s="131"/>
      <c r="MBB23" s="131"/>
      <c r="MBC23" s="131"/>
      <c r="MBD23" s="131"/>
      <c r="MBE23" s="131"/>
      <c r="MBF23" s="131"/>
      <c r="MBG23" s="131"/>
      <c r="MBH23" s="131"/>
      <c r="MBI23" s="131"/>
      <c r="MBJ23" s="131"/>
      <c r="MBK23" s="131"/>
      <c r="MBL23" s="131"/>
      <c r="MBM23" s="131"/>
      <c r="MBN23" s="131"/>
      <c r="MBO23" s="131"/>
      <c r="MBP23" s="131"/>
      <c r="MBQ23" s="131"/>
      <c r="MBR23" s="131"/>
      <c r="MBS23" s="131"/>
      <c r="MBT23" s="131"/>
      <c r="MBU23" s="131"/>
      <c r="MBV23" s="131"/>
      <c r="MBW23" s="131"/>
      <c r="MBX23" s="131"/>
      <c r="MBY23" s="131"/>
      <c r="MBZ23" s="131"/>
      <c r="MCA23" s="131"/>
      <c r="MCB23" s="131"/>
      <c r="MCC23" s="131"/>
      <c r="MCD23" s="131"/>
      <c r="MCE23" s="131"/>
      <c r="MCF23" s="131"/>
      <c r="MCG23" s="131"/>
      <c r="MCH23" s="131"/>
      <c r="MCI23" s="131"/>
      <c r="MCJ23" s="131"/>
      <c r="MCK23" s="131"/>
      <c r="MCL23" s="131"/>
      <c r="MCM23" s="131"/>
      <c r="MCN23" s="131"/>
      <c r="MCO23" s="131"/>
      <c r="MCP23" s="131"/>
      <c r="MCQ23" s="131"/>
      <c r="MCR23" s="131"/>
      <c r="MCS23" s="131"/>
      <c r="MCT23" s="131"/>
      <c r="MCU23" s="131"/>
      <c r="MCV23" s="131"/>
      <c r="MCW23" s="131"/>
      <c r="MCX23" s="131"/>
      <c r="MCY23" s="131"/>
      <c r="MCZ23" s="131"/>
      <c r="MDA23" s="131"/>
      <c r="MDB23" s="131"/>
      <c r="MDC23" s="131"/>
      <c r="MDD23" s="131"/>
      <c r="MDE23" s="131"/>
      <c r="MDF23" s="131"/>
      <c r="MDG23" s="131"/>
      <c r="MDH23" s="131"/>
      <c r="MDI23" s="131"/>
      <c r="MDJ23" s="131"/>
      <c r="MDK23" s="131"/>
      <c r="MDL23" s="131"/>
      <c r="MDM23" s="131"/>
      <c r="MDN23" s="131"/>
      <c r="MDO23" s="131"/>
      <c r="MDP23" s="131"/>
      <c r="MDQ23" s="131"/>
      <c r="MDR23" s="131"/>
      <c r="MDS23" s="131"/>
      <c r="MDT23" s="131"/>
      <c r="MDU23" s="131"/>
      <c r="MDV23" s="131"/>
      <c r="MDW23" s="131"/>
      <c r="MDX23" s="131"/>
      <c r="MDY23" s="131"/>
      <c r="MDZ23" s="131"/>
      <c r="MEA23" s="131"/>
      <c r="MEB23" s="131"/>
      <c r="MEC23" s="131"/>
      <c r="MED23" s="131"/>
      <c r="MEE23" s="131"/>
      <c r="MEF23" s="131"/>
      <c r="MEG23" s="131"/>
      <c r="MEH23" s="131"/>
      <c r="MEI23" s="131"/>
      <c r="MEJ23" s="131"/>
      <c r="MEK23" s="131"/>
      <c r="MEL23" s="131"/>
      <c r="MEM23" s="131"/>
      <c r="MEN23" s="131"/>
      <c r="MEO23" s="131"/>
      <c r="MEP23" s="131"/>
      <c r="MEQ23" s="131"/>
      <c r="MER23" s="131"/>
      <c r="MES23" s="131"/>
      <c r="MET23" s="131"/>
      <c r="MEU23" s="131"/>
      <c r="MEV23" s="131"/>
      <c r="MEW23" s="131"/>
      <c r="MEX23" s="131"/>
      <c r="MEY23" s="131"/>
      <c r="MEZ23" s="131"/>
      <c r="MFA23" s="131"/>
      <c r="MFB23" s="131"/>
      <c r="MFC23" s="131"/>
      <c r="MFD23" s="131"/>
      <c r="MFE23" s="131"/>
      <c r="MFF23" s="131"/>
      <c r="MFG23" s="131"/>
      <c r="MFH23" s="131"/>
      <c r="MFI23" s="131"/>
      <c r="MFJ23" s="131"/>
      <c r="MFK23" s="131"/>
      <c r="MFL23" s="131"/>
      <c r="MFM23" s="131"/>
      <c r="MFN23" s="131"/>
      <c r="MFO23" s="131"/>
      <c r="MFP23" s="131"/>
      <c r="MFQ23" s="131"/>
      <c r="MFR23" s="131"/>
      <c r="MFS23" s="131"/>
      <c r="MFT23" s="131"/>
      <c r="MFU23" s="131"/>
      <c r="MFV23" s="131"/>
      <c r="MFW23" s="131"/>
      <c r="MFX23" s="131"/>
      <c r="MFY23" s="131"/>
      <c r="MFZ23" s="131"/>
      <c r="MGA23" s="131"/>
      <c r="MGB23" s="131"/>
      <c r="MGC23" s="131"/>
      <c r="MGD23" s="131"/>
      <c r="MGE23" s="131"/>
      <c r="MGF23" s="131"/>
      <c r="MGG23" s="131"/>
      <c r="MGH23" s="131"/>
      <c r="MGI23" s="131"/>
      <c r="MGJ23" s="131"/>
      <c r="MGK23" s="131"/>
      <c r="MGL23" s="131"/>
      <c r="MGM23" s="131"/>
      <c r="MGN23" s="131"/>
      <c r="MGO23" s="131"/>
      <c r="MGP23" s="131"/>
      <c r="MGQ23" s="131"/>
      <c r="MGR23" s="131"/>
      <c r="MGS23" s="131"/>
      <c r="MGT23" s="131"/>
      <c r="MGU23" s="131"/>
      <c r="MGV23" s="131"/>
      <c r="MGW23" s="131"/>
      <c r="MGX23" s="131"/>
      <c r="MGY23" s="131"/>
      <c r="MGZ23" s="131"/>
      <c r="MHA23" s="131"/>
      <c r="MHB23" s="131"/>
      <c r="MHC23" s="131"/>
      <c r="MHD23" s="131"/>
      <c r="MHE23" s="131"/>
      <c r="MHF23" s="131"/>
      <c r="MHG23" s="131"/>
      <c r="MHH23" s="131"/>
      <c r="MHI23" s="131"/>
      <c r="MHJ23" s="131"/>
      <c r="MHK23" s="131"/>
      <c r="MHL23" s="131"/>
      <c r="MHM23" s="131"/>
      <c r="MHN23" s="131"/>
      <c r="MHO23" s="131"/>
      <c r="MHP23" s="131"/>
      <c r="MHQ23" s="131"/>
      <c r="MHR23" s="131"/>
      <c r="MHS23" s="131"/>
      <c r="MHT23" s="131"/>
      <c r="MHU23" s="131"/>
      <c r="MHV23" s="131"/>
      <c r="MHW23" s="131"/>
      <c r="MHX23" s="131"/>
      <c r="MHY23" s="131"/>
      <c r="MHZ23" s="131"/>
      <c r="MIA23" s="131"/>
      <c r="MIB23" s="131"/>
      <c r="MIC23" s="131"/>
      <c r="MID23" s="131"/>
      <c r="MIE23" s="131"/>
      <c r="MIF23" s="131"/>
      <c r="MIG23" s="131"/>
      <c r="MIH23" s="131"/>
      <c r="MII23" s="131"/>
      <c r="MIJ23" s="131"/>
      <c r="MIK23" s="131"/>
      <c r="MIL23" s="131"/>
      <c r="MIM23" s="131"/>
      <c r="MIN23" s="131"/>
      <c r="MIO23" s="131"/>
      <c r="MIP23" s="131"/>
      <c r="MIQ23" s="131"/>
      <c r="MIR23" s="131"/>
      <c r="MIS23" s="131"/>
      <c r="MIT23" s="131"/>
      <c r="MIU23" s="131"/>
      <c r="MIV23" s="131"/>
      <c r="MIW23" s="131"/>
      <c r="MIX23" s="131"/>
      <c r="MIY23" s="131"/>
      <c r="MIZ23" s="131"/>
      <c r="MJA23" s="131"/>
      <c r="MJB23" s="131"/>
      <c r="MJC23" s="131"/>
      <c r="MJD23" s="131"/>
      <c r="MJE23" s="131"/>
      <c r="MJF23" s="131"/>
      <c r="MJG23" s="131"/>
      <c r="MJH23" s="131"/>
      <c r="MJI23" s="131"/>
      <c r="MJJ23" s="131"/>
      <c r="MJK23" s="131"/>
      <c r="MJL23" s="131"/>
      <c r="MJM23" s="131"/>
      <c r="MJN23" s="131"/>
      <c r="MJO23" s="131"/>
      <c r="MJP23" s="131"/>
      <c r="MJQ23" s="131"/>
      <c r="MJR23" s="131"/>
      <c r="MJS23" s="131"/>
      <c r="MJT23" s="131"/>
      <c r="MJU23" s="131"/>
      <c r="MJV23" s="131"/>
      <c r="MJW23" s="131"/>
      <c r="MJX23" s="131"/>
      <c r="MJY23" s="131"/>
      <c r="MJZ23" s="131"/>
      <c r="MKA23" s="131"/>
      <c r="MKB23" s="131"/>
      <c r="MKC23" s="131"/>
      <c r="MKD23" s="131"/>
      <c r="MKE23" s="131"/>
      <c r="MKF23" s="131"/>
      <c r="MKG23" s="131"/>
      <c r="MKH23" s="131"/>
      <c r="MKI23" s="131"/>
      <c r="MKJ23" s="131"/>
      <c r="MKK23" s="131"/>
      <c r="MKL23" s="131"/>
      <c r="MKM23" s="131"/>
      <c r="MKN23" s="131"/>
      <c r="MKO23" s="131"/>
      <c r="MKP23" s="131"/>
      <c r="MKQ23" s="131"/>
      <c r="MKR23" s="131"/>
      <c r="MKS23" s="131"/>
      <c r="MKT23" s="131"/>
      <c r="MKU23" s="131"/>
      <c r="MKV23" s="131"/>
      <c r="MKW23" s="131"/>
      <c r="MKX23" s="131"/>
      <c r="MKY23" s="131"/>
      <c r="MKZ23" s="131"/>
      <c r="MLA23" s="131"/>
      <c r="MLB23" s="131"/>
      <c r="MLC23" s="131"/>
      <c r="MLD23" s="131"/>
      <c r="MLE23" s="131"/>
      <c r="MLF23" s="131"/>
      <c r="MLG23" s="131"/>
      <c r="MLH23" s="131"/>
      <c r="MLI23" s="131"/>
      <c r="MLJ23" s="131"/>
      <c r="MLK23" s="131"/>
      <c r="MLL23" s="131"/>
      <c r="MLM23" s="131"/>
      <c r="MLN23" s="131"/>
      <c r="MLO23" s="131"/>
      <c r="MLP23" s="131"/>
      <c r="MLQ23" s="131"/>
      <c r="MLR23" s="131"/>
      <c r="MLS23" s="131"/>
      <c r="MLT23" s="131"/>
      <c r="MLU23" s="131"/>
      <c r="MLV23" s="131"/>
      <c r="MLW23" s="131"/>
      <c r="MLX23" s="131"/>
      <c r="MLY23" s="131"/>
      <c r="MLZ23" s="131"/>
      <c r="MMA23" s="131"/>
      <c r="MMB23" s="131"/>
      <c r="MMC23" s="131"/>
      <c r="MMD23" s="131"/>
      <c r="MME23" s="131"/>
      <c r="MMF23" s="131"/>
      <c r="MMG23" s="131"/>
      <c r="MMH23" s="131"/>
      <c r="MMI23" s="131"/>
      <c r="MMJ23" s="131"/>
      <c r="MMK23" s="131"/>
      <c r="MML23" s="131"/>
      <c r="MMM23" s="131"/>
      <c r="MMN23" s="131"/>
      <c r="MMO23" s="131"/>
      <c r="MMP23" s="131"/>
      <c r="MMQ23" s="131"/>
      <c r="MMR23" s="131"/>
      <c r="MMS23" s="131"/>
      <c r="MMT23" s="131"/>
      <c r="MMU23" s="131"/>
      <c r="MMV23" s="131"/>
      <c r="MMW23" s="131"/>
      <c r="MMX23" s="131"/>
      <c r="MMY23" s="131"/>
      <c r="MMZ23" s="131"/>
      <c r="MNA23" s="131"/>
      <c r="MNB23" s="131"/>
      <c r="MNC23" s="131"/>
      <c r="MND23" s="131"/>
      <c r="MNE23" s="131"/>
      <c r="MNF23" s="131"/>
      <c r="MNG23" s="131"/>
      <c r="MNH23" s="131"/>
      <c r="MNI23" s="131"/>
      <c r="MNJ23" s="131"/>
      <c r="MNK23" s="131"/>
      <c r="MNL23" s="131"/>
      <c r="MNM23" s="131"/>
      <c r="MNN23" s="131"/>
      <c r="MNO23" s="131"/>
      <c r="MNP23" s="131"/>
      <c r="MNQ23" s="131"/>
      <c r="MNR23" s="131"/>
      <c r="MNS23" s="131"/>
      <c r="MNT23" s="131"/>
      <c r="MNU23" s="131"/>
      <c r="MNV23" s="131"/>
      <c r="MNW23" s="131"/>
      <c r="MNX23" s="131"/>
      <c r="MNY23" s="131"/>
      <c r="MNZ23" s="131"/>
      <c r="MOA23" s="131"/>
      <c r="MOB23" s="131"/>
      <c r="MOC23" s="131"/>
      <c r="MOD23" s="131"/>
      <c r="MOE23" s="131"/>
      <c r="MOF23" s="131"/>
      <c r="MOG23" s="131"/>
      <c r="MOH23" s="131"/>
      <c r="MOI23" s="131"/>
      <c r="MOJ23" s="131"/>
      <c r="MOK23" s="131"/>
      <c r="MOL23" s="131"/>
      <c r="MOM23" s="131"/>
      <c r="MON23" s="131"/>
      <c r="MOO23" s="131"/>
      <c r="MOP23" s="131"/>
      <c r="MOQ23" s="131"/>
      <c r="MOR23" s="131"/>
      <c r="MOS23" s="131"/>
      <c r="MOT23" s="131"/>
      <c r="MOU23" s="131"/>
      <c r="MOV23" s="131"/>
      <c r="MOW23" s="131"/>
      <c r="MOX23" s="131"/>
      <c r="MOY23" s="131"/>
      <c r="MOZ23" s="131"/>
      <c r="MPA23" s="131"/>
      <c r="MPB23" s="131"/>
      <c r="MPC23" s="131"/>
      <c r="MPD23" s="131"/>
      <c r="MPE23" s="131"/>
      <c r="MPF23" s="131"/>
      <c r="MPG23" s="131"/>
      <c r="MPH23" s="131"/>
      <c r="MPI23" s="131"/>
      <c r="MPJ23" s="131"/>
      <c r="MPK23" s="131"/>
      <c r="MPL23" s="131"/>
      <c r="MPM23" s="131"/>
      <c r="MPN23" s="131"/>
      <c r="MPO23" s="131"/>
      <c r="MPP23" s="131"/>
      <c r="MPQ23" s="131"/>
      <c r="MPR23" s="131"/>
      <c r="MPS23" s="131"/>
      <c r="MPT23" s="131"/>
      <c r="MPU23" s="131"/>
      <c r="MPV23" s="131"/>
      <c r="MPW23" s="131"/>
      <c r="MPX23" s="131"/>
      <c r="MPY23" s="131"/>
      <c r="MPZ23" s="131"/>
      <c r="MQA23" s="131"/>
      <c r="MQB23" s="131"/>
      <c r="MQC23" s="131"/>
      <c r="MQD23" s="131"/>
      <c r="MQE23" s="131"/>
      <c r="MQF23" s="131"/>
      <c r="MQG23" s="131"/>
      <c r="MQH23" s="131"/>
      <c r="MQI23" s="131"/>
      <c r="MQJ23" s="131"/>
      <c r="MQK23" s="131"/>
      <c r="MQL23" s="131"/>
      <c r="MQM23" s="131"/>
      <c r="MQN23" s="131"/>
      <c r="MQO23" s="131"/>
      <c r="MQP23" s="131"/>
      <c r="MQQ23" s="131"/>
      <c r="MQR23" s="131"/>
      <c r="MQS23" s="131"/>
      <c r="MQT23" s="131"/>
      <c r="MQU23" s="131"/>
      <c r="MQV23" s="131"/>
      <c r="MQW23" s="131"/>
      <c r="MQX23" s="131"/>
      <c r="MQY23" s="131"/>
      <c r="MQZ23" s="131"/>
      <c r="MRA23" s="131"/>
      <c r="MRB23" s="131"/>
      <c r="MRC23" s="131"/>
      <c r="MRD23" s="131"/>
      <c r="MRE23" s="131"/>
      <c r="MRF23" s="131"/>
      <c r="MRG23" s="131"/>
      <c r="MRH23" s="131"/>
      <c r="MRI23" s="131"/>
      <c r="MRJ23" s="131"/>
      <c r="MRK23" s="131"/>
      <c r="MRL23" s="131"/>
      <c r="MRM23" s="131"/>
      <c r="MRN23" s="131"/>
      <c r="MRO23" s="131"/>
      <c r="MRP23" s="131"/>
      <c r="MRQ23" s="131"/>
      <c r="MRR23" s="131"/>
      <c r="MRS23" s="131"/>
      <c r="MRT23" s="131"/>
      <c r="MRU23" s="131"/>
      <c r="MRV23" s="131"/>
      <c r="MRW23" s="131"/>
      <c r="MRX23" s="131"/>
      <c r="MRY23" s="131"/>
      <c r="MRZ23" s="131"/>
      <c r="MSA23" s="131"/>
      <c r="MSB23" s="131"/>
      <c r="MSC23" s="131"/>
      <c r="MSD23" s="131"/>
      <c r="MSE23" s="131"/>
      <c r="MSF23" s="131"/>
      <c r="MSG23" s="131"/>
      <c r="MSH23" s="131"/>
      <c r="MSI23" s="131"/>
      <c r="MSJ23" s="131"/>
      <c r="MSK23" s="131"/>
      <c r="MSL23" s="131"/>
      <c r="MSM23" s="131"/>
      <c r="MSN23" s="131"/>
      <c r="MSO23" s="131"/>
      <c r="MSP23" s="131"/>
      <c r="MSQ23" s="131"/>
      <c r="MSR23" s="131"/>
      <c r="MSS23" s="131"/>
      <c r="MST23" s="131"/>
      <c r="MSU23" s="131"/>
      <c r="MSV23" s="131"/>
      <c r="MSW23" s="131"/>
      <c r="MSX23" s="131"/>
      <c r="MSY23" s="131"/>
      <c r="MSZ23" s="131"/>
      <c r="MTA23" s="131"/>
      <c r="MTB23" s="131"/>
      <c r="MTC23" s="131"/>
      <c r="MTD23" s="131"/>
      <c r="MTE23" s="131"/>
      <c r="MTF23" s="131"/>
      <c r="MTG23" s="131"/>
      <c r="MTH23" s="131"/>
      <c r="MTI23" s="131"/>
      <c r="MTJ23" s="131"/>
      <c r="MTK23" s="131"/>
      <c r="MTL23" s="131"/>
      <c r="MTM23" s="131"/>
      <c r="MTN23" s="131"/>
      <c r="MTO23" s="131"/>
      <c r="MTP23" s="131"/>
      <c r="MTQ23" s="131"/>
      <c r="MTR23" s="131"/>
      <c r="MTS23" s="131"/>
      <c r="MTT23" s="131"/>
      <c r="MTU23" s="131"/>
      <c r="MTV23" s="131"/>
      <c r="MTW23" s="131"/>
      <c r="MTX23" s="131"/>
      <c r="MTY23" s="131"/>
      <c r="MTZ23" s="131"/>
      <c r="MUA23" s="131"/>
      <c r="MUB23" s="131"/>
      <c r="MUC23" s="131"/>
      <c r="MUD23" s="131"/>
      <c r="MUE23" s="131"/>
      <c r="MUF23" s="131"/>
      <c r="MUG23" s="131"/>
      <c r="MUH23" s="131"/>
      <c r="MUI23" s="131"/>
      <c r="MUJ23" s="131"/>
      <c r="MUK23" s="131"/>
      <c r="MUL23" s="131"/>
      <c r="MUM23" s="131"/>
      <c r="MUN23" s="131"/>
      <c r="MUO23" s="131"/>
      <c r="MUP23" s="131"/>
      <c r="MUQ23" s="131"/>
      <c r="MUR23" s="131"/>
      <c r="MUS23" s="131"/>
      <c r="MUT23" s="131"/>
      <c r="MUU23" s="131"/>
      <c r="MUV23" s="131"/>
      <c r="MUW23" s="131"/>
      <c r="MUX23" s="131"/>
      <c r="MUY23" s="131"/>
      <c r="MUZ23" s="131"/>
      <c r="MVA23" s="131"/>
      <c r="MVB23" s="131"/>
      <c r="MVC23" s="131"/>
      <c r="MVD23" s="131"/>
      <c r="MVE23" s="131"/>
      <c r="MVF23" s="131"/>
      <c r="MVG23" s="131"/>
      <c r="MVH23" s="131"/>
      <c r="MVI23" s="131"/>
      <c r="MVJ23" s="131"/>
      <c r="MVK23" s="131"/>
      <c r="MVL23" s="131"/>
      <c r="MVM23" s="131"/>
      <c r="MVN23" s="131"/>
      <c r="MVO23" s="131"/>
      <c r="MVP23" s="131"/>
      <c r="MVQ23" s="131"/>
      <c r="MVR23" s="131"/>
      <c r="MVS23" s="131"/>
      <c r="MVT23" s="131"/>
      <c r="MVU23" s="131"/>
      <c r="MVV23" s="131"/>
      <c r="MVW23" s="131"/>
      <c r="MVX23" s="131"/>
      <c r="MVY23" s="131"/>
      <c r="MVZ23" s="131"/>
      <c r="MWA23" s="131"/>
      <c r="MWB23" s="131"/>
      <c r="MWC23" s="131"/>
      <c r="MWD23" s="131"/>
      <c r="MWE23" s="131"/>
      <c r="MWF23" s="131"/>
      <c r="MWG23" s="131"/>
      <c r="MWH23" s="131"/>
      <c r="MWI23" s="131"/>
      <c r="MWJ23" s="131"/>
      <c r="MWK23" s="131"/>
      <c r="MWL23" s="131"/>
      <c r="MWM23" s="131"/>
      <c r="MWN23" s="131"/>
      <c r="MWO23" s="131"/>
      <c r="MWP23" s="131"/>
      <c r="MWQ23" s="131"/>
      <c r="MWR23" s="131"/>
      <c r="MWS23" s="131"/>
      <c r="MWT23" s="131"/>
      <c r="MWU23" s="131"/>
      <c r="MWV23" s="131"/>
      <c r="MWW23" s="131"/>
      <c r="MWX23" s="131"/>
      <c r="MWY23" s="131"/>
      <c r="MWZ23" s="131"/>
      <c r="MXA23" s="131"/>
      <c r="MXB23" s="131"/>
      <c r="MXC23" s="131"/>
      <c r="MXD23" s="131"/>
      <c r="MXE23" s="131"/>
      <c r="MXF23" s="131"/>
      <c r="MXG23" s="131"/>
      <c r="MXH23" s="131"/>
      <c r="MXI23" s="131"/>
      <c r="MXJ23" s="131"/>
      <c r="MXK23" s="131"/>
      <c r="MXL23" s="131"/>
      <c r="MXM23" s="131"/>
      <c r="MXN23" s="131"/>
      <c r="MXO23" s="131"/>
      <c r="MXP23" s="131"/>
      <c r="MXQ23" s="131"/>
      <c r="MXR23" s="131"/>
      <c r="MXS23" s="131"/>
      <c r="MXT23" s="131"/>
      <c r="MXU23" s="131"/>
      <c r="MXV23" s="131"/>
      <c r="MXW23" s="131"/>
      <c r="MXX23" s="131"/>
      <c r="MXY23" s="131"/>
      <c r="MXZ23" s="131"/>
      <c r="MYA23" s="131"/>
      <c r="MYB23" s="131"/>
      <c r="MYC23" s="131"/>
      <c r="MYD23" s="131"/>
      <c r="MYE23" s="131"/>
      <c r="MYF23" s="131"/>
      <c r="MYG23" s="131"/>
      <c r="MYH23" s="131"/>
      <c r="MYI23" s="131"/>
      <c r="MYJ23" s="131"/>
      <c r="MYK23" s="131"/>
      <c r="MYL23" s="131"/>
      <c r="MYM23" s="131"/>
      <c r="MYN23" s="131"/>
      <c r="MYO23" s="131"/>
      <c r="MYP23" s="131"/>
      <c r="MYQ23" s="131"/>
      <c r="MYR23" s="131"/>
      <c r="MYS23" s="131"/>
      <c r="MYT23" s="131"/>
      <c r="MYU23" s="131"/>
      <c r="MYV23" s="131"/>
      <c r="MYW23" s="131"/>
      <c r="MYX23" s="131"/>
      <c r="MYY23" s="131"/>
      <c r="MYZ23" s="131"/>
      <c r="MZA23" s="131"/>
      <c r="MZB23" s="131"/>
      <c r="MZC23" s="131"/>
      <c r="MZD23" s="131"/>
      <c r="MZE23" s="131"/>
      <c r="MZF23" s="131"/>
      <c r="MZG23" s="131"/>
      <c r="MZH23" s="131"/>
      <c r="MZI23" s="131"/>
      <c r="MZJ23" s="131"/>
      <c r="MZK23" s="131"/>
      <c r="MZL23" s="131"/>
      <c r="MZM23" s="131"/>
      <c r="MZN23" s="131"/>
      <c r="MZO23" s="131"/>
      <c r="MZP23" s="131"/>
      <c r="MZQ23" s="131"/>
      <c r="MZR23" s="131"/>
      <c r="MZS23" s="131"/>
      <c r="MZT23" s="131"/>
      <c r="MZU23" s="131"/>
      <c r="MZV23" s="131"/>
      <c r="MZW23" s="131"/>
      <c r="MZX23" s="131"/>
      <c r="MZY23" s="131"/>
      <c r="MZZ23" s="131"/>
      <c r="NAA23" s="131"/>
      <c r="NAB23" s="131"/>
      <c r="NAC23" s="131"/>
      <c r="NAD23" s="131"/>
      <c r="NAE23" s="131"/>
      <c r="NAF23" s="131"/>
      <c r="NAG23" s="131"/>
      <c r="NAH23" s="131"/>
      <c r="NAI23" s="131"/>
      <c r="NAJ23" s="131"/>
      <c r="NAK23" s="131"/>
      <c r="NAL23" s="131"/>
      <c r="NAM23" s="131"/>
      <c r="NAN23" s="131"/>
      <c r="NAO23" s="131"/>
      <c r="NAP23" s="131"/>
      <c r="NAQ23" s="131"/>
      <c r="NAR23" s="131"/>
      <c r="NAS23" s="131"/>
      <c r="NAT23" s="131"/>
      <c r="NAU23" s="131"/>
      <c r="NAV23" s="131"/>
      <c r="NAW23" s="131"/>
      <c r="NAX23" s="131"/>
      <c r="NAY23" s="131"/>
      <c r="NAZ23" s="131"/>
      <c r="NBA23" s="131"/>
      <c r="NBB23" s="131"/>
      <c r="NBC23" s="131"/>
      <c r="NBD23" s="131"/>
      <c r="NBE23" s="131"/>
      <c r="NBF23" s="131"/>
      <c r="NBG23" s="131"/>
      <c r="NBH23" s="131"/>
      <c r="NBI23" s="131"/>
      <c r="NBJ23" s="131"/>
      <c r="NBK23" s="131"/>
      <c r="NBL23" s="131"/>
      <c r="NBM23" s="131"/>
      <c r="NBN23" s="131"/>
      <c r="NBO23" s="131"/>
      <c r="NBP23" s="131"/>
      <c r="NBQ23" s="131"/>
      <c r="NBR23" s="131"/>
      <c r="NBS23" s="131"/>
      <c r="NBT23" s="131"/>
      <c r="NBU23" s="131"/>
      <c r="NBV23" s="131"/>
      <c r="NBW23" s="131"/>
      <c r="NBX23" s="131"/>
      <c r="NBY23" s="131"/>
      <c r="NBZ23" s="131"/>
      <c r="NCA23" s="131"/>
      <c r="NCB23" s="131"/>
      <c r="NCC23" s="131"/>
      <c r="NCD23" s="131"/>
      <c r="NCE23" s="131"/>
      <c r="NCF23" s="131"/>
      <c r="NCG23" s="131"/>
      <c r="NCH23" s="131"/>
      <c r="NCI23" s="131"/>
      <c r="NCJ23" s="131"/>
      <c r="NCK23" s="131"/>
      <c r="NCL23" s="131"/>
      <c r="NCM23" s="131"/>
      <c r="NCN23" s="131"/>
      <c r="NCO23" s="131"/>
      <c r="NCP23" s="131"/>
      <c r="NCQ23" s="131"/>
      <c r="NCR23" s="131"/>
      <c r="NCS23" s="131"/>
      <c r="NCT23" s="131"/>
      <c r="NCU23" s="131"/>
      <c r="NCV23" s="131"/>
      <c r="NCW23" s="131"/>
      <c r="NCX23" s="131"/>
      <c r="NCY23" s="131"/>
      <c r="NCZ23" s="131"/>
      <c r="NDA23" s="131"/>
      <c r="NDB23" s="131"/>
      <c r="NDC23" s="131"/>
      <c r="NDD23" s="131"/>
      <c r="NDE23" s="131"/>
      <c r="NDF23" s="131"/>
      <c r="NDG23" s="131"/>
      <c r="NDH23" s="131"/>
      <c r="NDI23" s="131"/>
      <c r="NDJ23" s="131"/>
      <c r="NDK23" s="131"/>
      <c r="NDL23" s="131"/>
      <c r="NDM23" s="131"/>
      <c r="NDN23" s="131"/>
      <c r="NDO23" s="131"/>
      <c r="NDP23" s="131"/>
      <c r="NDQ23" s="131"/>
      <c r="NDR23" s="131"/>
      <c r="NDS23" s="131"/>
      <c r="NDT23" s="131"/>
      <c r="NDU23" s="131"/>
      <c r="NDV23" s="131"/>
      <c r="NDW23" s="131"/>
      <c r="NDX23" s="131"/>
      <c r="NDY23" s="131"/>
      <c r="NDZ23" s="131"/>
      <c r="NEA23" s="131"/>
      <c r="NEB23" s="131"/>
      <c r="NEC23" s="131"/>
      <c r="NED23" s="131"/>
      <c r="NEE23" s="131"/>
      <c r="NEF23" s="131"/>
      <c r="NEG23" s="131"/>
      <c r="NEH23" s="131"/>
      <c r="NEI23" s="131"/>
      <c r="NEJ23" s="131"/>
      <c r="NEK23" s="131"/>
      <c r="NEL23" s="131"/>
      <c r="NEM23" s="131"/>
      <c r="NEN23" s="131"/>
      <c r="NEO23" s="131"/>
      <c r="NEP23" s="131"/>
      <c r="NEQ23" s="131"/>
      <c r="NER23" s="131"/>
      <c r="NES23" s="131"/>
      <c r="NET23" s="131"/>
      <c r="NEU23" s="131"/>
      <c r="NEV23" s="131"/>
      <c r="NEW23" s="131"/>
      <c r="NEX23" s="131"/>
      <c r="NEY23" s="131"/>
      <c r="NEZ23" s="131"/>
      <c r="NFA23" s="131"/>
      <c r="NFB23" s="131"/>
      <c r="NFC23" s="131"/>
      <c r="NFD23" s="131"/>
      <c r="NFE23" s="131"/>
      <c r="NFF23" s="131"/>
      <c r="NFG23" s="131"/>
      <c r="NFH23" s="131"/>
      <c r="NFI23" s="131"/>
      <c r="NFJ23" s="131"/>
      <c r="NFK23" s="131"/>
      <c r="NFL23" s="131"/>
      <c r="NFM23" s="131"/>
      <c r="NFN23" s="131"/>
      <c r="NFO23" s="131"/>
      <c r="NFP23" s="131"/>
      <c r="NFQ23" s="131"/>
      <c r="NFR23" s="131"/>
      <c r="NFS23" s="131"/>
      <c r="NFT23" s="131"/>
      <c r="NFU23" s="131"/>
      <c r="NFV23" s="131"/>
      <c r="NFW23" s="131"/>
      <c r="NFX23" s="131"/>
      <c r="NFY23" s="131"/>
      <c r="NFZ23" s="131"/>
      <c r="NGA23" s="131"/>
      <c r="NGB23" s="131"/>
      <c r="NGC23" s="131"/>
      <c r="NGD23" s="131"/>
      <c r="NGE23" s="131"/>
      <c r="NGF23" s="131"/>
      <c r="NGG23" s="131"/>
      <c r="NGH23" s="131"/>
      <c r="NGI23" s="131"/>
      <c r="NGJ23" s="131"/>
      <c r="NGK23" s="131"/>
      <c r="NGL23" s="131"/>
      <c r="NGM23" s="131"/>
      <c r="NGN23" s="131"/>
      <c r="NGO23" s="131"/>
      <c r="NGP23" s="131"/>
      <c r="NGQ23" s="131"/>
      <c r="NGR23" s="131"/>
      <c r="NGS23" s="131"/>
      <c r="NGT23" s="131"/>
      <c r="NGU23" s="131"/>
      <c r="NGV23" s="131"/>
      <c r="NGW23" s="131"/>
      <c r="NGX23" s="131"/>
      <c r="NGY23" s="131"/>
      <c r="NGZ23" s="131"/>
      <c r="NHA23" s="131"/>
      <c r="NHB23" s="131"/>
      <c r="NHC23" s="131"/>
      <c r="NHD23" s="131"/>
      <c r="NHE23" s="131"/>
      <c r="NHF23" s="131"/>
      <c r="NHG23" s="131"/>
      <c r="NHH23" s="131"/>
      <c r="NHI23" s="131"/>
      <c r="NHJ23" s="131"/>
      <c r="NHK23" s="131"/>
      <c r="NHL23" s="131"/>
      <c r="NHM23" s="131"/>
      <c r="NHN23" s="131"/>
      <c r="NHO23" s="131"/>
      <c r="NHP23" s="131"/>
      <c r="NHQ23" s="131"/>
      <c r="NHR23" s="131"/>
      <c r="NHS23" s="131"/>
      <c r="NHT23" s="131"/>
      <c r="NHU23" s="131"/>
      <c r="NHV23" s="131"/>
      <c r="NHW23" s="131"/>
      <c r="NHX23" s="131"/>
      <c r="NHY23" s="131"/>
      <c r="NHZ23" s="131"/>
      <c r="NIA23" s="131"/>
      <c r="NIB23" s="131"/>
      <c r="NIC23" s="131"/>
      <c r="NID23" s="131"/>
      <c r="NIE23" s="131"/>
      <c r="NIF23" s="131"/>
      <c r="NIG23" s="131"/>
      <c r="NIH23" s="131"/>
      <c r="NII23" s="131"/>
      <c r="NIJ23" s="131"/>
      <c r="NIK23" s="131"/>
      <c r="NIL23" s="131"/>
      <c r="NIM23" s="131"/>
      <c r="NIN23" s="131"/>
      <c r="NIO23" s="131"/>
      <c r="NIP23" s="131"/>
      <c r="NIQ23" s="131"/>
      <c r="NIR23" s="131"/>
      <c r="NIS23" s="131"/>
      <c r="NIT23" s="131"/>
      <c r="NIU23" s="131"/>
      <c r="NIV23" s="131"/>
      <c r="NIW23" s="131"/>
      <c r="NIX23" s="131"/>
      <c r="NIY23" s="131"/>
      <c r="NIZ23" s="131"/>
      <c r="NJA23" s="131"/>
      <c r="NJB23" s="131"/>
      <c r="NJC23" s="131"/>
      <c r="NJD23" s="131"/>
      <c r="NJE23" s="131"/>
      <c r="NJF23" s="131"/>
      <c r="NJG23" s="131"/>
      <c r="NJH23" s="131"/>
      <c r="NJI23" s="131"/>
      <c r="NJJ23" s="131"/>
      <c r="NJK23" s="131"/>
      <c r="NJL23" s="131"/>
      <c r="NJM23" s="131"/>
      <c r="NJN23" s="131"/>
      <c r="NJO23" s="131"/>
      <c r="NJP23" s="131"/>
      <c r="NJQ23" s="131"/>
      <c r="NJR23" s="131"/>
      <c r="NJS23" s="131"/>
      <c r="NJT23" s="131"/>
      <c r="NJU23" s="131"/>
      <c r="NJV23" s="131"/>
      <c r="NJW23" s="131"/>
      <c r="NJX23" s="131"/>
      <c r="NJY23" s="131"/>
      <c r="NJZ23" s="131"/>
      <c r="NKA23" s="131"/>
      <c r="NKB23" s="131"/>
      <c r="NKC23" s="131"/>
      <c r="NKD23" s="131"/>
      <c r="NKE23" s="131"/>
      <c r="NKF23" s="131"/>
      <c r="NKG23" s="131"/>
      <c r="NKH23" s="131"/>
      <c r="NKI23" s="131"/>
      <c r="NKJ23" s="131"/>
      <c r="NKK23" s="131"/>
      <c r="NKL23" s="131"/>
      <c r="NKM23" s="131"/>
      <c r="NKN23" s="131"/>
      <c r="NKO23" s="131"/>
      <c r="NKP23" s="131"/>
      <c r="NKQ23" s="131"/>
      <c r="NKR23" s="131"/>
      <c r="NKS23" s="131"/>
      <c r="NKT23" s="131"/>
      <c r="NKU23" s="131"/>
      <c r="NKV23" s="131"/>
      <c r="NKW23" s="131"/>
      <c r="NKX23" s="131"/>
      <c r="NKY23" s="131"/>
      <c r="NKZ23" s="131"/>
      <c r="NLA23" s="131"/>
      <c r="NLB23" s="131"/>
      <c r="NLC23" s="131"/>
      <c r="NLD23" s="131"/>
      <c r="NLE23" s="131"/>
      <c r="NLF23" s="131"/>
      <c r="NLG23" s="131"/>
      <c r="NLH23" s="131"/>
      <c r="NLI23" s="131"/>
      <c r="NLJ23" s="131"/>
      <c r="NLK23" s="131"/>
      <c r="NLL23" s="131"/>
      <c r="NLM23" s="131"/>
      <c r="NLN23" s="131"/>
      <c r="NLO23" s="131"/>
      <c r="NLP23" s="131"/>
      <c r="NLQ23" s="131"/>
      <c r="NLR23" s="131"/>
      <c r="NLS23" s="131"/>
      <c r="NLT23" s="131"/>
      <c r="NLU23" s="131"/>
      <c r="NLV23" s="131"/>
      <c r="NLW23" s="131"/>
      <c r="NLX23" s="131"/>
      <c r="NLY23" s="131"/>
      <c r="NLZ23" s="131"/>
      <c r="NMA23" s="131"/>
      <c r="NMB23" s="131"/>
      <c r="NMC23" s="131"/>
      <c r="NMD23" s="131"/>
      <c r="NME23" s="131"/>
      <c r="NMF23" s="131"/>
      <c r="NMG23" s="131"/>
      <c r="NMH23" s="131"/>
      <c r="NMI23" s="131"/>
      <c r="NMJ23" s="131"/>
      <c r="NMK23" s="131"/>
      <c r="NML23" s="131"/>
      <c r="NMM23" s="131"/>
      <c r="NMN23" s="131"/>
      <c r="NMO23" s="131"/>
      <c r="NMP23" s="131"/>
      <c r="NMQ23" s="131"/>
      <c r="NMR23" s="131"/>
      <c r="NMS23" s="131"/>
      <c r="NMT23" s="131"/>
      <c r="NMU23" s="131"/>
      <c r="NMV23" s="131"/>
      <c r="NMW23" s="131"/>
      <c r="NMX23" s="131"/>
      <c r="NMY23" s="131"/>
      <c r="NMZ23" s="131"/>
      <c r="NNA23" s="131"/>
      <c r="NNB23" s="131"/>
      <c r="NNC23" s="131"/>
      <c r="NND23" s="131"/>
      <c r="NNE23" s="131"/>
      <c r="NNF23" s="131"/>
      <c r="NNG23" s="131"/>
      <c r="NNH23" s="131"/>
      <c r="NNI23" s="131"/>
      <c r="NNJ23" s="131"/>
      <c r="NNK23" s="131"/>
      <c r="NNL23" s="131"/>
      <c r="NNM23" s="131"/>
      <c r="NNN23" s="131"/>
      <c r="NNO23" s="131"/>
      <c r="NNP23" s="131"/>
      <c r="NNQ23" s="131"/>
      <c r="NNR23" s="131"/>
      <c r="NNS23" s="131"/>
      <c r="NNT23" s="131"/>
      <c r="NNU23" s="131"/>
      <c r="NNV23" s="131"/>
      <c r="NNW23" s="131"/>
      <c r="NNX23" s="131"/>
      <c r="NNY23" s="131"/>
      <c r="NNZ23" s="131"/>
      <c r="NOA23" s="131"/>
      <c r="NOB23" s="131"/>
      <c r="NOC23" s="131"/>
      <c r="NOD23" s="131"/>
      <c r="NOE23" s="131"/>
      <c r="NOF23" s="131"/>
      <c r="NOG23" s="131"/>
      <c r="NOH23" s="131"/>
      <c r="NOI23" s="131"/>
      <c r="NOJ23" s="131"/>
      <c r="NOK23" s="131"/>
      <c r="NOL23" s="131"/>
      <c r="NOM23" s="131"/>
      <c r="NON23" s="131"/>
      <c r="NOO23" s="131"/>
      <c r="NOP23" s="131"/>
      <c r="NOQ23" s="131"/>
      <c r="NOR23" s="131"/>
      <c r="NOS23" s="131"/>
      <c r="NOT23" s="131"/>
      <c r="NOU23" s="131"/>
      <c r="NOV23" s="131"/>
      <c r="NOW23" s="131"/>
      <c r="NOX23" s="131"/>
      <c r="NOY23" s="131"/>
      <c r="NOZ23" s="131"/>
      <c r="NPA23" s="131"/>
      <c r="NPB23" s="131"/>
      <c r="NPC23" s="131"/>
      <c r="NPD23" s="131"/>
      <c r="NPE23" s="131"/>
      <c r="NPF23" s="131"/>
      <c r="NPG23" s="131"/>
      <c r="NPH23" s="131"/>
      <c r="NPI23" s="131"/>
      <c r="NPJ23" s="131"/>
      <c r="NPK23" s="131"/>
      <c r="NPL23" s="131"/>
      <c r="NPM23" s="131"/>
      <c r="NPN23" s="131"/>
      <c r="NPO23" s="131"/>
      <c r="NPP23" s="131"/>
      <c r="NPQ23" s="131"/>
      <c r="NPR23" s="131"/>
      <c r="NPS23" s="131"/>
      <c r="NPT23" s="131"/>
      <c r="NPU23" s="131"/>
      <c r="NPV23" s="131"/>
      <c r="NPW23" s="131"/>
      <c r="NPX23" s="131"/>
      <c r="NPY23" s="131"/>
      <c r="NPZ23" s="131"/>
      <c r="NQA23" s="131"/>
      <c r="NQB23" s="131"/>
      <c r="NQC23" s="131"/>
      <c r="NQD23" s="131"/>
      <c r="NQE23" s="131"/>
      <c r="NQF23" s="131"/>
      <c r="NQG23" s="131"/>
      <c r="NQH23" s="131"/>
      <c r="NQI23" s="131"/>
      <c r="NQJ23" s="131"/>
      <c r="NQK23" s="131"/>
      <c r="NQL23" s="131"/>
      <c r="NQM23" s="131"/>
      <c r="NQN23" s="131"/>
      <c r="NQO23" s="131"/>
      <c r="NQP23" s="131"/>
      <c r="NQQ23" s="131"/>
      <c r="NQR23" s="131"/>
      <c r="NQS23" s="131"/>
      <c r="NQT23" s="131"/>
      <c r="NQU23" s="131"/>
      <c r="NQV23" s="131"/>
      <c r="NQW23" s="131"/>
      <c r="NQX23" s="131"/>
      <c r="NQY23" s="131"/>
      <c r="NQZ23" s="131"/>
      <c r="NRA23" s="131"/>
      <c r="NRB23" s="131"/>
      <c r="NRC23" s="131"/>
      <c r="NRD23" s="131"/>
      <c r="NRE23" s="131"/>
      <c r="NRF23" s="131"/>
      <c r="NRG23" s="131"/>
      <c r="NRH23" s="131"/>
      <c r="NRI23" s="131"/>
      <c r="NRJ23" s="131"/>
      <c r="NRK23" s="131"/>
      <c r="NRL23" s="131"/>
      <c r="NRM23" s="131"/>
      <c r="NRN23" s="131"/>
      <c r="NRO23" s="131"/>
      <c r="NRP23" s="131"/>
      <c r="NRQ23" s="131"/>
      <c r="NRR23" s="131"/>
      <c r="NRS23" s="131"/>
      <c r="NRT23" s="131"/>
      <c r="NRU23" s="131"/>
      <c r="NRV23" s="131"/>
      <c r="NRW23" s="131"/>
      <c r="NRX23" s="131"/>
      <c r="NRY23" s="131"/>
      <c r="NRZ23" s="131"/>
      <c r="NSA23" s="131"/>
      <c r="NSB23" s="131"/>
      <c r="NSC23" s="131"/>
      <c r="NSD23" s="131"/>
      <c r="NSE23" s="131"/>
      <c r="NSF23" s="131"/>
      <c r="NSG23" s="131"/>
      <c r="NSH23" s="131"/>
      <c r="NSI23" s="131"/>
      <c r="NSJ23" s="131"/>
      <c r="NSK23" s="131"/>
      <c r="NSL23" s="131"/>
      <c r="NSM23" s="131"/>
      <c r="NSN23" s="131"/>
      <c r="NSO23" s="131"/>
      <c r="NSP23" s="131"/>
      <c r="NSQ23" s="131"/>
      <c r="NSR23" s="131"/>
      <c r="NSS23" s="131"/>
      <c r="NST23" s="131"/>
      <c r="NSU23" s="131"/>
      <c r="NSV23" s="131"/>
      <c r="NSW23" s="131"/>
      <c r="NSX23" s="131"/>
      <c r="NSY23" s="131"/>
      <c r="NSZ23" s="131"/>
      <c r="NTA23" s="131"/>
      <c r="NTB23" s="131"/>
      <c r="NTC23" s="131"/>
      <c r="NTD23" s="131"/>
      <c r="NTE23" s="131"/>
      <c r="NTF23" s="131"/>
      <c r="NTG23" s="131"/>
      <c r="NTH23" s="131"/>
      <c r="NTI23" s="131"/>
      <c r="NTJ23" s="131"/>
      <c r="NTK23" s="131"/>
      <c r="NTL23" s="131"/>
      <c r="NTM23" s="131"/>
      <c r="NTN23" s="131"/>
      <c r="NTO23" s="131"/>
      <c r="NTP23" s="131"/>
      <c r="NTQ23" s="131"/>
      <c r="NTR23" s="131"/>
      <c r="NTS23" s="131"/>
      <c r="NTT23" s="131"/>
      <c r="NTU23" s="131"/>
      <c r="NTV23" s="131"/>
      <c r="NTW23" s="131"/>
      <c r="NTX23" s="131"/>
      <c r="NTY23" s="131"/>
      <c r="NTZ23" s="131"/>
      <c r="NUA23" s="131"/>
      <c r="NUB23" s="131"/>
      <c r="NUC23" s="131"/>
      <c r="NUD23" s="131"/>
      <c r="NUE23" s="131"/>
      <c r="NUF23" s="131"/>
      <c r="NUG23" s="131"/>
      <c r="NUH23" s="131"/>
      <c r="NUI23" s="131"/>
      <c r="NUJ23" s="131"/>
      <c r="NUK23" s="131"/>
      <c r="NUL23" s="131"/>
      <c r="NUM23" s="131"/>
      <c r="NUN23" s="131"/>
      <c r="NUO23" s="131"/>
      <c r="NUP23" s="131"/>
      <c r="NUQ23" s="131"/>
      <c r="NUR23" s="131"/>
      <c r="NUS23" s="131"/>
      <c r="NUT23" s="131"/>
      <c r="NUU23" s="131"/>
      <c r="NUV23" s="131"/>
      <c r="NUW23" s="131"/>
      <c r="NUX23" s="131"/>
      <c r="NUY23" s="131"/>
      <c r="NUZ23" s="131"/>
      <c r="NVA23" s="131"/>
      <c r="NVB23" s="131"/>
      <c r="NVC23" s="131"/>
      <c r="NVD23" s="131"/>
      <c r="NVE23" s="131"/>
      <c r="NVF23" s="131"/>
      <c r="NVG23" s="131"/>
      <c r="NVH23" s="131"/>
      <c r="NVI23" s="131"/>
      <c r="NVJ23" s="131"/>
      <c r="NVK23" s="131"/>
      <c r="NVL23" s="131"/>
      <c r="NVM23" s="131"/>
      <c r="NVN23" s="131"/>
      <c r="NVO23" s="131"/>
      <c r="NVP23" s="131"/>
      <c r="NVQ23" s="131"/>
      <c r="NVR23" s="131"/>
      <c r="NVS23" s="131"/>
      <c r="NVT23" s="131"/>
      <c r="NVU23" s="131"/>
      <c r="NVV23" s="131"/>
      <c r="NVW23" s="131"/>
      <c r="NVX23" s="131"/>
      <c r="NVY23" s="131"/>
      <c r="NVZ23" s="131"/>
      <c r="NWA23" s="131"/>
      <c r="NWB23" s="131"/>
      <c r="NWC23" s="131"/>
      <c r="NWD23" s="131"/>
      <c r="NWE23" s="131"/>
      <c r="NWF23" s="131"/>
      <c r="NWG23" s="131"/>
      <c r="NWH23" s="131"/>
      <c r="NWI23" s="131"/>
      <c r="NWJ23" s="131"/>
      <c r="NWK23" s="131"/>
      <c r="NWL23" s="131"/>
      <c r="NWM23" s="131"/>
      <c r="NWN23" s="131"/>
      <c r="NWO23" s="131"/>
      <c r="NWP23" s="131"/>
      <c r="NWQ23" s="131"/>
      <c r="NWR23" s="131"/>
      <c r="NWS23" s="131"/>
      <c r="NWT23" s="131"/>
      <c r="NWU23" s="131"/>
      <c r="NWV23" s="131"/>
      <c r="NWW23" s="131"/>
      <c r="NWX23" s="131"/>
      <c r="NWY23" s="131"/>
      <c r="NWZ23" s="131"/>
      <c r="NXA23" s="131"/>
      <c r="NXB23" s="131"/>
      <c r="NXC23" s="131"/>
      <c r="NXD23" s="131"/>
      <c r="NXE23" s="131"/>
      <c r="NXF23" s="131"/>
      <c r="NXG23" s="131"/>
      <c r="NXH23" s="131"/>
      <c r="NXI23" s="131"/>
      <c r="NXJ23" s="131"/>
      <c r="NXK23" s="131"/>
      <c r="NXL23" s="131"/>
      <c r="NXM23" s="131"/>
      <c r="NXN23" s="131"/>
      <c r="NXO23" s="131"/>
      <c r="NXP23" s="131"/>
      <c r="NXQ23" s="131"/>
      <c r="NXR23" s="131"/>
      <c r="NXS23" s="131"/>
      <c r="NXT23" s="131"/>
      <c r="NXU23" s="131"/>
      <c r="NXV23" s="131"/>
      <c r="NXW23" s="131"/>
      <c r="NXX23" s="131"/>
      <c r="NXY23" s="131"/>
      <c r="NXZ23" s="131"/>
      <c r="NYA23" s="131"/>
      <c r="NYB23" s="131"/>
      <c r="NYC23" s="131"/>
      <c r="NYD23" s="131"/>
      <c r="NYE23" s="131"/>
      <c r="NYF23" s="131"/>
      <c r="NYG23" s="131"/>
      <c r="NYH23" s="131"/>
      <c r="NYI23" s="131"/>
      <c r="NYJ23" s="131"/>
      <c r="NYK23" s="131"/>
      <c r="NYL23" s="131"/>
      <c r="NYM23" s="131"/>
      <c r="NYN23" s="131"/>
      <c r="NYO23" s="131"/>
      <c r="NYP23" s="131"/>
      <c r="NYQ23" s="131"/>
      <c r="NYR23" s="131"/>
      <c r="NYS23" s="131"/>
      <c r="NYT23" s="131"/>
      <c r="NYU23" s="131"/>
      <c r="NYV23" s="131"/>
      <c r="NYW23" s="131"/>
      <c r="NYX23" s="131"/>
      <c r="NYY23" s="131"/>
      <c r="NYZ23" s="131"/>
      <c r="NZA23" s="131"/>
      <c r="NZB23" s="131"/>
      <c r="NZC23" s="131"/>
      <c r="NZD23" s="131"/>
      <c r="NZE23" s="131"/>
      <c r="NZF23" s="131"/>
      <c r="NZG23" s="131"/>
      <c r="NZH23" s="131"/>
      <c r="NZI23" s="131"/>
      <c r="NZJ23" s="131"/>
      <c r="NZK23" s="131"/>
      <c r="NZL23" s="131"/>
      <c r="NZM23" s="131"/>
      <c r="NZN23" s="131"/>
      <c r="NZO23" s="131"/>
      <c r="NZP23" s="131"/>
      <c r="NZQ23" s="131"/>
      <c r="NZR23" s="131"/>
      <c r="NZS23" s="131"/>
      <c r="NZT23" s="131"/>
      <c r="NZU23" s="131"/>
      <c r="NZV23" s="131"/>
      <c r="NZW23" s="131"/>
      <c r="NZX23" s="131"/>
      <c r="NZY23" s="131"/>
      <c r="NZZ23" s="131"/>
      <c r="OAA23" s="131"/>
      <c r="OAB23" s="131"/>
      <c r="OAC23" s="131"/>
      <c r="OAD23" s="131"/>
      <c r="OAE23" s="131"/>
      <c r="OAF23" s="131"/>
      <c r="OAG23" s="131"/>
      <c r="OAH23" s="131"/>
      <c r="OAI23" s="131"/>
      <c r="OAJ23" s="131"/>
      <c r="OAK23" s="131"/>
      <c r="OAL23" s="131"/>
      <c r="OAM23" s="131"/>
      <c r="OAN23" s="131"/>
      <c r="OAO23" s="131"/>
      <c r="OAP23" s="131"/>
      <c r="OAQ23" s="131"/>
      <c r="OAR23" s="131"/>
      <c r="OAS23" s="131"/>
      <c r="OAT23" s="131"/>
      <c r="OAU23" s="131"/>
      <c r="OAV23" s="131"/>
      <c r="OAW23" s="131"/>
      <c r="OAX23" s="131"/>
      <c r="OAY23" s="131"/>
      <c r="OAZ23" s="131"/>
      <c r="OBA23" s="131"/>
      <c r="OBB23" s="131"/>
      <c r="OBC23" s="131"/>
      <c r="OBD23" s="131"/>
      <c r="OBE23" s="131"/>
      <c r="OBF23" s="131"/>
      <c r="OBG23" s="131"/>
      <c r="OBH23" s="131"/>
      <c r="OBI23" s="131"/>
      <c r="OBJ23" s="131"/>
      <c r="OBK23" s="131"/>
      <c r="OBL23" s="131"/>
      <c r="OBM23" s="131"/>
      <c r="OBN23" s="131"/>
      <c r="OBO23" s="131"/>
      <c r="OBP23" s="131"/>
      <c r="OBQ23" s="131"/>
      <c r="OBR23" s="131"/>
      <c r="OBS23" s="131"/>
      <c r="OBT23" s="131"/>
      <c r="OBU23" s="131"/>
      <c r="OBV23" s="131"/>
      <c r="OBW23" s="131"/>
      <c r="OBX23" s="131"/>
      <c r="OBY23" s="131"/>
      <c r="OBZ23" s="131"/>
      <c r="OCA23" s="131"/>
      <c r="OCB23" s="131"/>
      <c r="OCC23" s="131"/>
      <c r="OCD23" s="131"/>
      <c r="OCE23" s="131"/>
      <c r="OCF23" s="131"/>
      <c r="OCG23" s="131"/>
      <c r="OCH23" s="131"/>
      <c r="OCI23" s="131"/>
      <c r="OCJ23" s="131"/>
      <c r="OCK23" s="131"/>
      <c r="OCL23" s="131"/>
      <c r="OCM23" s="131"/>
      <c r="OCN23" s="131"/>
      <c r="OCO23" s="131"/>
      <c r="OCP23" s="131"/>
      <c r="OCQ23" s="131"/>
      <c r="OCR23" s="131"/>
      <c r="OCS23" s="131"/>
      <c r="OCT23" s="131"/>
      <c r="OCU23" s="131"/>
      <c r="OCV23" s="131"/>
      <c r="OCW23" s="131"/>
      <c r="OCX23" s="131"/>
      <c r="OCY23" s="131"/>
      <c r="OCZ23" s="131"/>
      <c r="ODA23" s="131"/>
      <c r="ODB23" s="131"/>
      <c r="ODC23" s="131"/>
      <c r="ODD23" s="131"/>
      <c r="ODE23" s="131"/>
      <c r="ODF23" s="131"/>
      <c r="ODG23" s="131"/>
      <c r="ODH23" s="131"/>
      <c r="ODI23" s="131"/>
      <c r="ODJ23" s="131"/>
      <c r="ODK23" s="131"/>
      <c r="ODL23" s="131"/>
      <c r="ODM23" s="131"/>
      <c r="ODN23" s="131"/>
      <c r="ODO23" s="131"/>
      <c r="ODP23" s="131"/>
      <c r="ODQ23" s="131"/>
      <c r="ODR23" s="131"/>
      <c r="ODS23" s="131"/>
      <c r="ODT23" s="131"/>
      <c r="ODU23" s="131"/>
      <c r="ODV23" s="131"/>
      <c r="ODW23" s="131"/>
      <c r="ODX23" s="131"/>
      <c r="ODY23" s="131"/>
      <c r="ODZ23" s="131"/>
      <c r="OEA23" s="131"/>
      <c r="OEB23" s="131"/>
      <c r="OEC23" s="131"/>
      <c r="OED23" s="131"/>
      <c r="OEE23" s="131"/>
      <c r="OEF23" s="131"/>
      <c r="OEG23" s="131"/>
      <c r="OEH23" s="131"/>
      <c r="OEI23" s="131"/>
      <c r="OEJ23" s="131"/>
      <c r="OEK23" s="131"/>
      <c r="OEL23" s="131"/>
      <c r="OEM23" s="131"/>
      <c r="OEN23" s="131"/>
      <c r="OEO23" s="131"/>
      <c r="OEP23" s="131"/>
      <c r="OEQ23" s="131"/>
      <c r="OER23" s="131"/>
      <c r="OES23" s="131"/>
      <c r="OET23" s="131"/>
      <c r="OEU23" s="131"/>
      <c r="OEV23" s="131"/>
      <c r="OEW23" s="131"/>
      <c r="OEX23" s="131"/>
      <c r="OEY23" s="131"/>
      <c r="OEZ23" s="131"/>
      <c r="OFA23" s="131"/>
      <c r="OFB23" s="131"/>
      <c r="OFC23" s="131"/>
      <c r="OFD23" s="131"/>
      <c r="OFE23" s="131"/>
      <c r="OFF23" s="131"/>
      <c r="OFG23" s="131"/>
      <c r="OFH23" s="131"/>
      <c r="OFI23" s="131"/>
      <c r="OFJ23" s="131"/>
      <c r="OFK23" s="131"/>
      <c r="OFL23" s="131"/>
      <c r="OFM23" s="131"/>
      <c r="OFN23" s="131"/>
      <c r="OFO23" s="131"/>
      <c r="OFP23" s="131"/>
      <c r="OFQ23" s="131"/>
      <c r="OFR23" s="131"/>
      <c r="OFS23" s="131"/>
      <c r="OFT23" s="131"/>
      <c r="OFU23" s="131"/>
      <c r="OFV23" s="131"/>
      <c r="OFW23" s="131"/>
      <c r="OFX23" s="131"/>
      <c r="OFY23" s="131"/>
      <c r="OFZ23" s="131"/>
      <c r="OGA23" s="131"/>
      <c r="OGB23" s="131"/>
      <c r="OGC23" s="131"/>
      <c r="OGD23" s="131"/>
      <c r="OGE23" s="131"/>
      <c r="OGF23" s="131"/>
      <c r="OGG23" s="131"/>
      <c r="OGH23" s="131"/>
      <c r="OGI23" s="131"/>
      <c r="OGJ23" s="131"/>
      <c r="OGK23" s="131"/>
      <c r="OGL23" s="131"/>
      <c r="OGM23" s="131"/>
      <c r="OGN23" s="131"/>
      <c r="OGO23" s="131"/>
      <c r="OGP23" s="131"/>
      <c r="OGQ23" s="131"/>
      <c r="OGR23" s="131"/>
      <c r="OGS23" s="131"/>
      <c r="OGT23" s="131"/>
      <c r="OGU23" s="131"/>
      <c r="OGV23" s="131"/>
      <c r="OGW23" s="131"/>
      <c r="OGX23" s="131"/>
      <c r="OGY23" s="131"/>
      <c r="OGZ23" s="131"/>
      <c r="OHA23" s="131"/>
      <c r="OHB23" s="131"/>
      <c r="OHC23" s="131"/>
      <c r="OHD23" s="131"/>
      <c r="OHE23" s="131"/>
      <c r="OHF23" s="131"/>
      <c r="OHG23" s="131"/>
      <c r="OHH23" s="131"/>
      <c r="OHI23" s="131"/>
      <c r="OHJ23" s="131"/>
      <c r="OHK23" s="131"/>
      <c r="OHL23" s="131"/>
      <c r="OHM23" s="131"/>
      <c r="OHN23" s="131"/>
      <c r="OHO23" s="131"/>
      <c r="OHP23" s="131"/>
      <c r="OHQ23" s="131"/>
      <c r="OHR23" s="131"/>
      <c r="OHS23" s="131"/>
      <c r="OHT23" s="131"/>
      <c r="OHU23" s="131"/>
      <c r="OHV23" s="131"/>
      <c r="OHW23" s="131"/>
      <c r="OHX23" s="131"/>
      <c r="OHY23" s="131"/>
      <c r="OHZ23" s="131"/>
      <c r="OIA23" s="131"/>
      <c r="OIB23" s="131"/>
      <c r="OIC23" s="131"/>
      <c r="OID23" s="131"/>
      <c r="OIE23" s="131"/>
      <c r="OIF23" s="131"/>
      <c r="OIG23" s="131"/>
      <c r="OIH23" s="131"/>
      <c r="OII23" s="131"/>
      <c r="OIJ23" s="131"/>
      <c r="OIK23" s="131"/>
      <c r="OIL23" s="131"/>
      <c r="OIM23" s="131"/>
      <c r="OIN23" s="131"/>
      <c r="OIO23" s="131"/>
      <c r="OIP23" s="131"/>
      <c r="OIQ23" s="131"/>
      <c r="OIR23" s="131"/>
      <c r="OIS23" s="131"/>
      <c r="OIT23" s="131"/>
      <c r="OIU23" s="131"/>
      <c r="OIV23" s="131"/>
      <c r="OIW23" s="131"/>
      <c r="OIX23" s="131"/>
      <c r="OIY23" s="131"/>
      <c r="OIZ23" s="131"/>
      <c r="OJA23" s="131"/>
      <c r="OJB23" s="131"/>
      <c r="OJC23" s="131"/>
      <c r="OJD23" s="131"/>
      <c r="OJE23" s="131"/>
      <c r="OJF23" s="131"/>
      <c r="OJG23" s="131"/>
      <c r="OJH23" s="131"/>
      <c r="OJI23" s="131"/>
      <c r="OJJ23" s="131"/>
      <c r="OJK23" s="131"/>
      <c r="OJL23" s="131"/>
      <c r="OJM23" s="131"/>
      <c r="OJN23" s="131"/>
      <c r="OJO23" s="131"/>
      <c r="OJP23" s="131"/>
      <c r="OJQ23" s="131"/>
      <c r="OJR23" s="131"/>
      <c r="OJS23" s="131"/>
      <c r="OJT23" s="131"/>
      <c r="OJU23" s="131"/>
      <c r="OJV23" s="131"/>
      <c r="OJW23" s="131"/>
      <c r="OJX23" s="131"/>
      <c r="OJY23" s="131"/>
      <c r="OJZ23" s="131"/>
      <c r="OKA23" s="131"/>
      <c r="OKB23" s="131"/>
      <c r="OKC23" s="131"/>
      <c r="OKD23" s="131"/>
      <c r="OKE23" s="131"/>
      <c r="OKF23" s="131"/>
      <c r="OKG23" s="131"/>
      <c r="OKH23" s="131"/>
      <c r="OKI23" s="131"/>
      <c r="OKJ23" s="131"/>
      <c r="OKK23" s="131"/>
      <c r="OKL23" s="131"/>
      <c r="OKM23" s="131"/>
      <c r="OKN23" s="131"/>
      <c r="OKO23" s="131"/>
      <c r="OKP23" s="131"/>
      <c r="OKQ23" s="131"/>
      <c r="OKR23" s="131"/>
      <c r="OKS23" s="131"/>
      <c r="OKT23" s="131"/>
      <c r="OKU23" s="131"/>
      <c r="OKV23" s="131"/>
      <c r="OKW23" s="131"/>
      <c r="OKX23" s="131"/>
      <c r="OKY23" s="131"/>
      <c r="OKZ23" s="131"/>
      <c r="OLA23" s="131"/>
      <c r="OLB23" s="131"/>
      <c r="OLC23" s="131"/>
      <c r="OLD23" s="131"/>
      <c r="OLE23" s="131"/>
      <c r="OLF23" s="131"/>
      <c r="OLG23" s="131"/>
      <c r="OLH23" s="131"/>
      <c r="OLI23" s="131"/>
      <c r="OLJ23" s="131"/>
      <c r="OLK23" s="131"/>
      <c r="OLL23" s="131"/>
      <c r="OLM23" s="131"/>
      <c r="OLN23" s="131"/>
      <c r="OLO23" s="131"/>
      <c r="OLP23" s="131"/>
      <c r="OLQ23" s="131"/>
      <c r="OLR23" s="131"/>
      <c r="OLS23" s="131"/>
      <c r="OLT23" s="131"/>
      <c r="OLU23" s="131"/>
      <c r="OLV23" s="131"/>
      <c r="OLW23" s="131"/>
      <c r="OLX23" s="131"/>
      <c r="OLY23" s="131"/>
      <c r="OLZ23" s="131"/>
      <c r="OMA23" s="131"/>
      <c r="OMB23" s="131"/>
      <c r="OMC23" s="131"/>
      <c r="OMD23" s="131"/>
      <c r="OME23" s="131"/>
      <c r="OMF23" s="131"/>
      <c r="OMG23" s="131"/>
      <c r="OMH23" s="131"/>
      <c r="OMI23" s="131"/>
      <c r="OMJ23" s="131"/>
      <c r="OMK23" s="131"/>
      <c r="OML23" s="131"/>
      <c r="OMM23" s="131"/>
      <c r="OMN23" s="131"/>
      <c r="OMO23" s="131"/>
      <c r="OMP23" s="131"/>
      <c r="OMQ23" s="131"/>
      <c r="OMR23" s="131"/>
      <c r="OMS23" s="131"/>
      <c r="OMT23" s="131"/>
      <c r="OMU23" s="131"/>
      <c r="OMV23" s="131"/>
      <c r="OMW23" s="131"/>
      <c r="OMX23" s="131"/>
      <c r="OMY23" s="131"/>
      <c r="OMZ23" s="131"/>
      <c r="ONA23" s="131"/>
      <c r="ONB23" s="131"/>
      <c r="ONC23" s="131"/>
      <c r="OND23" s="131"/>
      <c r="ONE23" s="131"/>
      <c r="ONF23" s="131"/>
      <c r="ONG23" s="131"/>
      <c r="ONH23" s="131"/>
      <c r="ONI23" s="131"/>
      <c r="ONJ23" s="131"/>
      <c r="ONK23" s="131"/>
      <c r="ONL23" s="131"/>
      <c r="ONM23" s="131"/>
      <c r="ONN23" s="131"/>
      <c r="ONO23" s="131"/>
      <c r="ONP23" s="131"/>
      <c r="ONQ23" s="131"/>
      <c r="ONR23" s="131"/>
      <c r="ONS23" s="131"/>
      <c r="ONT23" s="131"/>
      <c r="ONU23" s="131"/>
      <c r="ONV23" s="131"/>
      <c r="ONW23" s="131"/>
      <c r="ONX23" s="131"/>
      <c r="ONY23" s="131"/>
      <c r="ONZ23" s="131"/>
      <c r="OOA23" s="131"/>
      <c r="OOB23" s="131"/>
      <c r="OOC23" s="131"/>
      <c r="OOD23" s="131"/>
      <c r="OOE23" s="131"/>
      <c r="OOF23" s="131"/>
      <c r="OOG23" s="131"/>
      <c r="OOH23" s="131"/>
      <c r="OOI23" s="131"/>
      <c r="OOJ23" s="131"/>
      <c r="OOK23" s="131"/>
      <c r="OOL23" s="131"/>
      <c r="OOM23" s="131"/>
      <c r="OON23" s="131"/>
      <c r="OOO23" s="131"/>
      <c r="OOP23" s="131"/>
      <c r="OOQ23" s="131"/>
      <c r="OOR23" s="131"/>
      <c r="OOS23" s="131"/>
      <c r="OOT23" s="131"/>
      <c r="OOU23" s="131"/>
      <c r="OOV23" s="131"/>
      <c r="OOW23" s="131"/>
      <c r="OOX23" s="131"/>
      <c r="OOY23" s="131"/>
      <c r="OOZ23" s="131"/>
      <c r="OPA23" s="131"/>
      <c r="OPB23" s="131"/>
      <c r="OPC23" s="131"/>
      <c r="OPD23" s="131"/>
      <c r="OPE23" s="131"/>
      <c r="OPF23" s="131"/>
      <c r="OPG23" s="131"/>
      <c r="OPH23" s="131"/>
      <c r="OPI23" s="131"/>
      <c r="OPJ23" s="131"/>
      <c r="OPK23" s="131"/>
      <c r="OPL23" s="131"/>
      <c r="OPM23" s="131"/>
      <c r="OPN23" s="131"/>
      <c r="OPO23" s="131"/>
      <c r="OPP23" s="131"/>
      <c r="OPQ23" s="131"/>
      <c r="OPR23" s="131"/>
      <c r="OPS23" s="131"/>
      <c r="OPT23" s="131"/>
      <c r="OPU23" s="131"/>
      <c r="OPV23" s="131"/>
      <c r="OPW23" s="131"/>
      <c r="OPX23" s="131"/>
      <c r="OPY23" s="131"/>
      <c r="OPZ23" s="131"/>
      <c r="OQA23" s="131"/>
      <c r="OQB23" s="131"/>
      <c r="OQC23" s="131"/>
      <c r="OQD23" s="131"/>
      <c r="OQE23" s="131"/>
      <c r="OQF23" s="131"/>
      <c r="OQG23" s="131"/>
      <c r="OQH23" s="131"/>
      <c r="OQI23" s="131"/>
      <c r="OQJ23" s="131"/>
      <c r="OQK23" s="131"/>
      <c r="OQL23" s="131"/>
      <c r="OQM23" s="131"/>
      <c r="OQN23" s="131"/>
      <c r="OQO23" s="131"/>
      <c r="OQP23" s="131"/>
      <c r="OQQ23" s="131"/>
      <c r="OQR23" s="131"/>
      <c r="OQS23" s="131"/>
      <c r="OQT23" s="131"/>
      <c r="OQU23" s="131"/>
      <c r="OQV23" s="131"/>
      <c r="OQW23" s="131"/>
      <c r="OQX23" s="131"/>
      <c r="OQY23" s="131"/>
      <c r="OQZ23" s="131"/>
      <c r="ORA23" s="131"/>
      <c r="ORB23" s="131"/>
      <c r="ORC23" s="131"/>
      <c r="ORD23" s="131"/>
      <c r="ORE23" s="131"/>
      <c r="ORF23" s="131"/>
      <c r="ORG23" s="131"/>
      <c r="ORH23" s="131"/>
      <c r="ORI23" s="131"/>
      <c r="ORJ23" s="131"/>
      <c r="ORK23" s="131"/>
      <c r="ORL23" s="131"/>
      <c r="ORM23" s="131"/>
      <c r="ORN23" s="131"/>
      <c r="ORO23" s="131"/>
      <c r="ORP23" s="131"/>
      <c r="ORQ23" s="131"/>
      <c r="ORR23" s="131"/>
      <c r="ORS23" s="131"/>
      <c r="ORT23" s="131"/>
      <c r="ORU23" s="131"/>
      <c r="ORV23" s="131"/>
      <c r="ORW23" s="131"/>
      <c r="ORX23" s="131"/>
      <c r="ORY23" s="131"/>
      <c r="ORZ23" s="131"/>
      <c r="OSA23" s="131"/>
      <c r="OSB23" s="131"/>
      <c r="OSC23" s="131"/>
      <c r="OSD23" s="131"/>
      <c r="OSE23" s="131"/>
      <c r="OSF23" s="131"/>
      <c r="OSG23" s="131"/>
      <c r="OSH23" s="131"/>
      <c r="OSI23" s="131"/>
      <c r="OSJ23" s="131"/>
      <c r="OSK23" s="131"/>
      <c r="OSL23" s="131"/>
      <c r="OSM23" s="131"/>
      <c r="OSN23" s="131"/>
      <c r="OSO23" s="131"/>
      <c r="OSP23" s="131"/>
      <c r="OSQ23" s="131"/>
      <c r="OSR23" s="131"/>
      <c r="OSS23" s="131"/>
      <c r="OST23" s="131"/>
      <c r="OSU23" s="131"/>
      <c r="OSV23" s="131"/>
      <c r="OSW23" s="131"/>
      <c r="OSX23" s="131"/>
      <c r="OSY23" s="131"/>
      <c r="OSZ23" s="131"/>
      <c r="OTA23" s="131"/>
      <c r="OTB23" s="131"/>
      <c r="OTC23" s="131"/>
      <c r="OTD23" s="131"/>
      <c r="OTE23" s="131"/>
      <c r="OTF23" s="131"/>
      <c r="OTG23" s="131"/>
      <c r="OTH23" s="131"/>
      <c r="OTI23" s="131"/>
      <c r="OTJ23" s="131"/>
      <c r="OTK23" s="131"/>
      <c r="OTL23" s="131"/>
      <c r="OTM23" s="131"/>
      <c r="OTN23" s="131"/>
      <c r="OTO23" s="131"/>
      <c r="OTP23" s="131"/>
      <c r="OTQ23" s="131"/>
      <c r="OTR23" s="131"/>
      <c r="OTS23" s="131"/>
      <c r="OTT23" s="131"/>
      <c r="OTU23" s="131"/>
      <c r="OTV23" s="131"/>
      <c r="OTW23" s="131"/>
      <c r="OTX23" s="131"/>
      <c r="OTY23" s="131"/>
      <c r="OTZ23" s="131"/>
      <c r="OUA23" s="131"/>
      <c r="OUB23" s="131"/>
      <c r="OUC23" s="131"/>
      <c r="OUD23" s="131"/>
      <c r="OUE23" s="131"/>
      <c r="OUF23" s="131"/>
      <c r="OUG23" s="131"/>
      <c r="OUH23" s="131"/>
      <c r="OUI23" s="131"/>
      <c r="OUJ23" s="131"/>
      <c r="OUK23" s="131"/>
      <c r="OUL23" s="131"/>
      <c r="OUM23" s="131"/>
      <c r="OUN23" s="131"/>
      <c r="OUO23" s="131"/>
      <c r="OUP23" s="131"/>
      <c r="OUQ23" s="131"/>
      <c r="OUR23" s="131"/>
      <c r="OUS23" s="131"/>
      <c r="OUT23" s="131"/>
      <c r="OUU23" s="131"/>
      <c r="OUV23" s="131"/>
      <c r="OUW23" s="131"/>
      <c r="OUX23" s="131"/>
      <c r="OUY23" s="131"/>
      <c r="OUZ23" s="131"/>
      <c r="OVA23" s="131"/>
      <c r="OVB23" s="131"/>
      <c r="OVC23" s="131"/>
      <c r="OVD23" s="131"/>
      <c r="OVE23" s="131"/>
      <c r="OVF23" s="131"/>
      <c r="OVG23" s="131"/>
      <c r="OVH23" s="131"/>
      <c r="OVI23" s="131"/>
      <c r="OVJ23" s="131"/>
      <c r="OVK23" s="131"/>
      <c r="OVL23" s="131"/>
      <c r="OVM23" s="131"/>
      <c r="OVN23" s="131"/>
      <c r="OVO23" s="131"/>
      <c r="OVP23" s="131"/>
      <c r="OVQ23" s="131"/>
      <c r="OVR23" s="131"/>
      <c r="OVS23" s="131"/>
      <c r="OVT23" s="131"/>
      <c r="OVU23" s="131"/>
      <c r="OVV23" s="131"/>
      <c r="OVW23" s="131"/>
      <c r="OVX23" s="131"/>
      <c r="OVY23" s="131"/>
      <c r="OVZ23" s="131"/>
      <c r="OWA23" s="131"/>
      <c r="OWB23" s="131"/>
      <c r="OWC23" s="131"/>
      <c r="OWD23" s="131"/>
      <c r="OWE23" s="131"/>
      <c r="OWF23" s="131"/>
      <c r="OWG23" s="131"/>
      <c r="OWH23" s="131"/>
      <c r="OWI23" s="131"/>
      <c r="OWJ23" s="131"/>
      <c r="OWK23" s="131"/>
      <c r="OWL23" s="131"/>
      <c r="OWM23" s="131"/>
      <c r="OWN23" s="131"/>
      <c r="OWO23" s="131"/>
      <c r="OWP23" s="131"/>
      <c r="OWQ23" s="131"/>
      <c r="OWR23" s="131"/>
      <c r="OWS23" s="131"/>
      <c r="OWT23" s="131"/>
      <c r="OWU23" s="131"/>
      <c r="OWV23" s="131"/>
      <c r="OWW23" s="131"/>
      <c r="OWX23" s="131"/>
      <c r="OWY23" s="131"/>
      <c r="OWZ23" s="131"/>
      <c r="OXA23" s="131"/>
      <c r="OXB23" s="131"/>
      <c r="OXC23" s="131"/>
      <c r="OXD23" s="131"/>
      <c r="OXE23" s="131"/>
      <c r="OXF23" s="131"/>
      <c r="OXG23" s="131"/>
      <c r="OXH23" s="131"/>
      <c r="OXI23" s="131"/>
      <c r="OXJ23" s="131"/>
      <c r="OXK23" s="131"/>
      <c r="OXL23" s="131"/>
      <c r="OXM23" s="131"/>
      <c r="OXN23" s="131"/>
      <c r="OXO23" s="131"/>
      <c r="OXP23" s="131"/>
      <c r="OXQ23" s="131"/>
      <c r="OXR23" s="131"/>
      <c r="OXS23" s="131"/>
      <c r="OXT23" s="131"/>
      <c r="OXU23" s="131"/>
      <c r="OXV23" s="131"/>
      <c r="OXW23" s="131"/>
      <c r="OXX23" s="131"/>
      <c r="OXY23" s="131"/>
      <c r="OXZ23" s="131"/>
      <c r="OYA23" s="131"/>
      <c r="OYB23" s="131"/>
      <c r="OYC23" s="131"/>
      <c r="OYD23" s="131"/>
      <c r="OYE23" s="131"/>
      <c r="OYF23" s="131"/>
      <c r="OYG23" s="131"/>
      <c r="OYH23" s="131"/>
      <c r="OYI23" s="131"/>
      <c r="OYJ23" s="131"/>
      <c r="OYK23" s="131"/>
      <c r="OYL23" s="131"/>
      <c r="OYM23" s="131"/>
      <c r="OYN23" s="131"/>
      <c r="OYO23" s="131"/>
      <c r="OYP23" s="131"/>
      <c r="OYQ23" s="131"/>
      <c r="OYR23" s="131"/>
      <c r="OYS23" s="131"/>
      <c r="OYT23" s="131"/>
      <c r="OYU23" s="131"/>
      <c r="OYV23" s="131"/>
      <c r="OYW23" s="131"/>
      <c r="OYX23" s="131"/>
      <c r="OYY23" s="131"/>
      <c r="OYZ23" s="131"/>
      <c r="OZA23" s="131"/>
      <c r="OZB23" s="131"/>
      <c r="OZC23" s="131"/>
      <c r="OZD23" s="131"/>
      <c r="OZE23" s="131"/>
      <c r="OZF23" s="131"/>
      <c r="OZG23" s="131"/>
      <c r="OZH23" s="131"/>
      <c r="OZI23" s="131"/>
      <c r="OZJ23" s="131"/>
      <c r="OZK23" s="131"/>
      <c r="OZL23" s="131"/>
      <c r="OZM23" s="131"/>
      <c r="OZN23" s="131"/>
      <c r="OZO23" s="131"/>
      <c r="OZP23" s="131"/>
      <c r="OZQ23" s="131"/>
      <c r="OZR23" s="131"/>
      <c r="OZS23" s="131"/>
      <c r="OZT23" s="131"/>
      <c r="OZU23" s="131"/>
      <c r="OZV23" s="131"/>
      <c r="OZW23" s="131"/>
      <c r="OZX23" s="131"/>
      <c r="OZY23" s="131"/>
      <c r="OZZ23" s="131"/>
      <c r="PAA23" s="131"/>
      <c r="PAB23" s="131"/>
      <c r="PAC23" s="131"/>
      <c r="PAD23" s="131"/>
      <c r="PAE23" s="131"/>
      <c r="PAF23" s="131"/>
      <c r="PAG23" s="131"/>
      <c r="PAH23" s="131"/>
      <c r="PAI23" s="131"/>
      <c r="PAJ23" s="131"/>
      <c r="PAK23" s="131"/>
      <c r="PAL23" s="131"/>
      <c r="PAM23" s="131"/>
      <c r="PAN23" s="131"/>
      <c r="PAO23" s="131"/>
      <c r="PAP23" s="131"/>
      <c r="PAQ23" s="131"/>
      <c r="PAR23" s="131"/>
      <c r="PAS23" s="131"/>
      <c r="PAT23" s="131"/>
      <c r="PAU23" s="131"/>
      <c r="PAV23" s="131"/>
      <c r="PAW23" s="131"/>
      <c r="PAX23" s="131"/>
      <c r="PAY23" s="131"/>
      <c r="PAZ23" s="131"/>
      <c r="PBA23" s="131"/>
      <c r="PBB23" s="131"/>
      <c r="PBC23" s="131"/>
      <c r="PBD23" s="131"/>
      <c r="PBE23" s="131"/>
      <c r="PBF23" s="131"/>
      <c r="PBG23" s="131"/>
      <c r="PBH23" s="131"/>
      <c r="PBI23" s="131"/>
      <c r="PBJ23" s="131"/>
      <c r="PBK23" s="131"/>
      <c r="PBL23" s="131"/>
      <c r="PBM23" s="131"/>
      <c r="PBN23" s="131"/>
      <c r="PBO23" s="131"/>
      <c r="PBP23" s="131"/>
      <c r="PBQ23" s="131"/>
      <c r="PBR23" s="131"/>
      <c r="PBS23" s="131"/>
      <c r="PBT23" s="131"/>
      <c r="PBU23" s="131"/>
      <c r="PBV23" s="131"/>
      <c r="PBW23" s="131"/>
      <c r="PBX23" s="131"/>
      <c r="PBY23" s="131"/>
      <c r="PBZ23" s="131"/>
      <c r="PCA23" s="131"/>
      <c r="PCB23" s="131"/>
      <c r="PCC23" s="131"/>
      <c r="PCD23" s="131"/>
      <c r="PCE23" s="131"/>
      <c r="PCF23" s="131"/>
      <c r="PCG23" s="131"/>
      <c r="PCH23" s="131"/>
      <c r="PCI23" s="131"/>
      <c r="PCJ23" s="131"/>
      <c r="PCK23" s="131"/>
      <c r="PCL23" s="131"/>
      <c r="PCM23" s="131"/>
      <c r="PCN23" s="131"/>
      <c r="PCO23" s="131"/>
      <c r="PCP23" s="131"/>
      <c r="PCQ23" s="131"/>
      <c r="PCR23" s="131"/>
      <c r="PCS23" s="131"/>
      <c r="PCT23" s="131"/>
      <c r="PCU23" s="131"/>
      <c r="PCV23" s="131"/>
      <c r="PCW23" s="131"/>
      <c r="PCX23" s="131"/>
      <c r="PCY23" s="131"/>
      <c r="PCZ23" s="131"/>
      <c r="PDA23" s="131"/>
      <c r="PDB23" s="131"/>
      <c r="PDC23" s="131"/>
      <c r="PDD23" s="131"/>
      <c r="PDE23" s="131"/>
      <c r="PDF23" s="131"/>
      <c r="PDG23" s="131"/>
      <c r="PDH23" s="131"/>
      <c r="PDI23" s="131"/>
      <c r="PDJ23" s="131"/>
      <c r="PDK23" s="131"/>
      <c r="PDL23" s="131"/>
      <c r="PDM23" s="131"/>
      <c r="PDN23" s="131"/>
      <c r="PDO23" s="131"/>
      <c r="PDP23" s="131"/>
      <c r="PDQ23" s="131"/>
      <c r="PDR23" s="131"/>
      <c r="PDS23" s="131"/>
      <c r="PDT23" s="131"/>
      <c r="PDU23" s="131"/>
      <c r="PDV23" s="131"/>
      <c r="PDW23" s="131"/>
      <c r="PDX23" s="131"/>
      <c r="PDY23" s="131"/>
      <c r="PDZ23" s="131"/>
      <c r="PEA23" s="131"/>
      <c r="PEB23" s="131"/>
      <c r="PEC23" s="131"/>
      <c r="PED23" s="131"/>
      <c r="PEE23" s="131"/>
      <c r="PEF23" s="131"/>
      <c r="PEG23" s="131"/>
      <c r="PEH23" s="131"/>
      <c r="PEI23" s="131"/>
      <c r="PEJ23" s="131"/>
      <c r="PEK23" s="131"/>
      <c r="PEL23" s="131"/>
      <c r="PEM23" s="131"/>
      <c r="PEN23" s="131"/>
      <c r="PEO23" s="131"/>
      <c r="PEP23" s="131"/>
      <c r="PEQ23" s="131"/>
      <c r="PER23" s="131"/>
      <c r="PES23" s="131"/>
      <c r="PET23" s="131"/>
      <c r="PEU23" s="131"/>
      <c r="PEV23" s="131"/>
      <c r="PEW23" s="131"/>
      <c r="PEX23" s="131"/>
      <c r="PEY23" s="131"/>
      <c r="PEZ23" s="131"/>
      <c r="PFA23" s="131"/>
      <c r="PFB23" s="131"/>
      <c r="PFC23" s="131"/>
      <c r="PFD23" s="131"/>
      <c r="PFE23" s="131"/>
      <c r="PFF23" s="131"/>
      <c r="PFG23" s="131"/>
      <c r="PFH23" s="131"/>
      <c r="PFI23" s="131"/>
      <c r="PFJ23" s="131"/>
      <c r="PFK23" s="131"/>
      <c r="PFL23" s="131"/>
      <c r="PFM23" s="131"/>
      <c r="PFN23" s="131"/>
      <c r="PFO23" s="131"/>
      <c r="PFP23" s="131"/>
      <c r="PFQ23" s="131"/>
      <c r="PFR23" s="131"/>
      <c r="PFS23" s="131"/>
      <c r="PFT23" s="131"/>
      <c r="PFU23" s="131"/>
      <c r="PFV23" s="131"/>
      <c r="PFW23" s="131"/>
      <c r="PFX23" s="131"/>
      <c r="PFY23" s="131"/>
      <c r="PFZ23" s="131"/>
      <c r="PGA23" s="131"/>
      <c r="PGB23" s="131"/>
      <c r="PGC23" s="131"/>
      <c r="PGD23" s="131"/>
      <c r="PGE23" s="131"/>
      <c r="PGF23" s="131"/>
      <c r="PGG23" s="131"/>
      <c r="PGH23" s="131"/>
      <c r="PGI23" s="131"/>
      <c r="PGJ23" s="131"/>
      <c r="PGK23" s="131"/>
      <c r="PGL23" s="131"/>
      <c r="PGM23" s="131"/>
      <c r="PGN23" s="131"/>
      <c r="PGO23" s="131"/>
      <c r="PGP23" s="131"/>
      <c r="PGQ23" s="131"/>
      <c r="PGR23" s="131"/>
      <c r="PGS23" s="131"/>
      <c r="PGT23" s="131"/>
      <c r="PGU23" s="131"/>
      <c r="PGV23" s="131"/>
      <c r="PGW23" s="131"/>
      <c r="PGX23" s="131"/>
      <c r="PGY23" s="131"/>
      <c r="PGZ23" s="131"/>
      <c r="PHA23" s="131"/>
      <c r="PHB23" s="131"/>
      <c r="PHC23" s="131"/>
      <c r="PHD23" s="131"/>
      <c r="PHE23" s="131"/>
      <c r="PHF23" s="131"/>
      <c r="PHG23" s="131"/>
      <c r="PHH23" s="131"/>
      <c r="PHI23" s="131"/>
      <c r="PHJ23" s="131"/>
      <c r="PHK23" s="131"/>
      <c r="PHL23" s="131"/>
      <c r="PHM23" s="131"/>
      <c r="PHN23" s="131"/>
      <c r="PHO23" s="131"/>
      <c r="PHP23" s="131"/>
      <c r="PHQ23" s="131"/>
      <c r="PHR23" s="131"/>
      <c r="PHS23" s="131"/>
      <c r="PHT23" s="131"/>
      <c r="PHU23" s="131"/>
      <c r="PHV23" s="131"/>
      <c r="PHW23" s="131"/>
      <c r="PHX23" s="131"/>
      <c r="PHY23" s="131"/>
      <c r="PHZ23" s="131"/>
      <c r="PIA23" s="131"/>
      <c r="PIB23" s="131"/>
      <c r="PIC23" s="131"/>
      <c r="PID23" s="131"/>
      <c r="PIE23" s="131"/>
      <c r="PIF23" s="131"/>
      <c r="PIG23" s="131"/>
      <c r="PIH23" s="131"/>
      <c r="PII23" s="131"/>
      <c r="PIJ23" s="131"/>
      <c r="PIK23" s="131"/>
      <c r="PIL23" s="131"/>
      <c r="PIM23" s="131"/>
      <c r="PIN23" s="131"/>
      <c r="PIO23" s="131"/>
      <c r="PIP23" s="131"/>
      <c r="PIQ23" s="131"/>
      <c r="PIR23" s="131"/>
      <c r="PIS23" s="131"/>
      <c r="PIT23" s="131"/>
      <c r="PIU23" s="131"/>
      <c r="PIV23" s="131"/>
      <c r="PIW23" s="131"/>
      <c r="PIX23" s="131"/>
      <c r="PIY23" s="131"/>
      <c r="PIZ23" s="131"/>
      <c r="PJA23" s="131"/>
      <c r="PJB23" s="131"/>
      <c r="PJC23" s="131"/>
      <c r="PJD23" s="131"/>
      <c r="PJE23" s="131"/>
      <c r="PJF23" s="131"/>
      <c r="PJG23" s="131"/>
      <c r="PJH23" s="131"/>
      <c r="PJI23" s="131"/>
      <c r="PJJ23" s="131"/>
      <c r="PJK23" s="131"/>
      <c r="PJL23" s="131"/>
      <c r="PJM23" s="131"/>
      <c r="PJN23" s="131"/>
      <c r="PJO23" s="131"/>
      <c r="PJP23" s="131"/>
      <c r="PJQ23" s="131"/>
      <c r="PJR23" s="131"/>
      <c r="PJS23" s="131"/>
      <c r="PJT23" s="131"/>
      <c r="PJU23" s="131"/>
      <c r="PJV23" s="131"/>
      <c r="PJW23" s="131"/>
      <c r="PJX23" s="131"/>
      <c r="PJY23" s="131"/>
      <c r="PJZ23" s="131"/>
      <c r="PKA23" s="131"/>
      <c r="PKB23" s="131"/>
      <c r="PKC23" s="131"/>
      <c r="PKD23" s="131"/>
      <c r="PKE23" s="131"/>
      <c r="PKF23" s="131"/>
      <c r="PKG23" s="131"/>
      <c r="PKH23" s="131"/>
      <c r="PKI23" s="131"/>
      <c r="PKJ23" s="131"/>
      <c r="PKK23" s="131"/>
      <c r="PKL23" s="131"/>
      <c r="PKM23" s="131"/>
      <c r="PKN23" s="131"/>
      <c r="PKO23" s="131"/>
      <c r="PKP23" s="131"/>
      <c r="PKQ23" s="131"/>
      <c r="PKR23" s="131"/>
      <c r="PKS23" s="131"/>
      <c r="PKT23" s="131"/>
      <c r="PKU23" s="131"/>
      <c r="PKV23" s="131"/>
      <c r="PKW23" s="131"/>
      <c r="PKX23" s="131"/>
      <c r="PKY23" s="131"/>
      <c r="PKZ23" s="131"/>
      <c r="PLA23" s="131"/>
      <c r="PLB23" s="131"/>
      <c r="PLC23" s="131"/>
      <c r="PLD23" s="131"/>
      <c r="PLE23" s="131"/>
      <c r="PLF23" s="131"/>
      <c r="PLG23" s="131"/>
      <c r="PLH23" s="131"/>
      <c r="PLI23" s="131"/>
      <c r="PLJ23" s="131"/>
      <c r="PLK23" s="131"/>
      <c r="PLL23" s="131"/>
      <c r="PLM23" s="131"/>
      <c r="PLN23" s="131"/>
      <c r="PLO23" s="131"/>
      <c r="PLP23" s="131"/>
      <c r="PLQ23" s="131"/>
      <c r="PLR23" s="131"/>
      <c r="PLS23" s="131"/>
      <c r="PLT23" s="131"/>
      <c r="PLU23" s="131"/>
      <c r="PLV23" s="131"/>
      <c r="PLW23" s="131"/>
      <c r="PLX23" s="131"/>
      <c r="PLY23" s="131"/>
      <c r="PLZ23" s="131"/>
      <c r="PMA23" s="131"/>
      <c r="PMB23" s="131"/>
      <c r="PMC23" s="131"/>
      <c r="PMD23" s="131"/>
      <c r="PME23" s="131"/>
      <c r="PMF23" s="131"/>
      <c r="PMG23" s="131"/>
      <c r="PMH23" s="131"/>
      <c r="PMI23" s="131"/>
      <c r="PMJ23" s="131"/>
      <c r="PMK23" s="131"/>
      <c r="PML23" s="131"/>
      <c r="PMM23" s="131"/>
      <c r="PMN23" s="131"/>
      <c r="PMO23" s="131"/>
      <c r="PMP23" s="131"/>
      <c r="PMQ23" s="131"/>
      <c r="PMR23" s="131"/>
      <c r="PMS23" s="131"/>
      <c r="PMT23" s="131"/>
      <c r="PMU23" s="131"/>
      <c r="PMV23" s="131"/>
      <c r="PMW23" s="131"/>
      <c r="PMX23" s="131"/>
      <c r="PMY23" s="131"/>
      <c r="PMZ23" s="131"/>
      <c r="PNA23" s="131"/>
      <c r="PNB23" s="131"/>
      <c r="PNC23" s="131"/>
      <c r="PND23" s="131"/>
      <c r="PNE23" s="131"/>
      <c r="PNF23" s="131"/>
      <c r="PNG23" s="131"/>
      <c r="PNH23" s="131"/>
      <c r="PNI23" s="131"/>
      <c r="PNJ23" s="131"/>
      <c r="PNK23" s="131"/>
      <c r="PNL23" s="131"/>
      <c r="PNM23" s="131"/>
      <c r="PNN23" s="131"/>
      <c r="PNO23" s="131"/>
      <c r="PNP23" s="131"/>
      <c r="PNQ23" s="131"/>
      <c r="PNR23" s="131"/>
      <c r="PNS23" s="131"/>
      <c r="PNT23" s="131"/>
      <c r="PNU23" s="131"/>
      <c r="PNV23" s="131"/>
      <c r="PNW23" s="131"/>
      <c r="PNX23" s="131"/>
      <c r="PNY23" s="131"/>
      <c r="PNZ23" s="131"/>
      <c r="POA23" s="131"/>
      <c r="POB23" s="131"/>
      <c r="POC23" s="131"/>
      <c r="POD23" s="131"/>
      <c r="POE23" s="131"/>
      <c r="POF23" s="131"/>
      <c r="POG23" s="131"/>
      <c r="POH23" s="131"/>
      <c r="POI23" s="131"/>
      <c r="POJ23" s="131"/>
      <c r="POK23" s="131"/>
      <c r="POL23" s="131"/>
      <c r="POM23" s="131"/>
      <c r="PON23" s="131"/>
      <c r="POO23" s="131"/>
      <c r="POP23" s="131"/>
      <c r="POQ23" s="131"/>
      <c r="POR23" s="131"/>
      <c r="POS23" s="131"/>
      <c r="POT23" s="131"/>
      <c r="POU23" s="131"/>
      <c r="POV23" s="131"/>
      <c r="POW23" s="131"/>
      <c r="POX23" s="131"/>
      <c r="POY23" s="131"/>
      <c r="POZ23" s="131"/>
      <c r="PPA23" s="131"/>
      <c r="PPB23" s="131"/>
      <c r="PPC23" s="131"/>
      <c r="PPD23" s="131"/>
      <c r="PPE23" s="131"/>
      <c r="PPF23" s="131"/>
      <c r="PPG23" s="131"/>
      <c r="PPH23" s="131"/>
      <c r="PPI23" s="131"/>
      <c r="PPJ23" s="131"/>
      <c r="PPK23" s="131"/>
      <c r="PPL23" s="131"/>
      <c r="PPM23" s="131"/>
      <c r="PPN23" s="131"/>
      <c r="PPO23" s="131"/>
      <c r="PPP23" s="131"/>
      <c r="PPQ23" s="131"/>
      <c r="PPR23" s="131"/>
      <c r="PPS23" s="131"/>
      <c r="PPT23" s="131"/>
      <c r="PPU23" s="131"/>
      <c r="PPV23" s="131"/>
      <c r="PPW23" s="131"/>
      <c r="PPX23" s="131"/>
      <c r="PPY23" s="131"/>
      <c r="PPZ23" s="131"/>
      <c r="PQA23" s="131"/>
      <c r="PQB23" s="131"/>
      <c r="PQC23" s="131"/>
      <c r="PQD23" s="131"/>
      <c r="PQE23" s="131"/>
      <c r="PQF23" s="131"/>
      <c r="PQG23" s="131"/>
      <c r="PQH23" s="131"/>
      <c r="PQI23" s="131"/>
      <c r="PQJ23" s="131"/>
      <c r="PQK23" s="131"/>
      <c r="PQL23" s="131"/>
      <c r="PQM23" s="131"/>
      <c r="PQN23" s="131"/>
      <c r="PQO23" s="131"/>
      <c r="PQP23" s="131"/>
      <c r="PQQ23" s="131"/>
      <c r="PQR23" s="131"/>
      <c r="PQS23" s="131"/>
      <c r="PQT23" s="131"/>
      <c r="PQU23" s="131"/>
      <c r="PQV23" s="131"/>
      <c r="PQW23" s="131"/>
      <c r="PQX23" s="131"/>
      <c r="PQY23" s="131"/>
      <c r="PQZ23" s="131"/>
      <c r="PRA23" s="131"/>
      <c r="PRB23" s="131"/>
      <c r="PRC23" s="131"/>
      <c r="PRD23" s="131"/>
      <c r="PRE23" s="131"/>
      <c r="PRF23" s="131"/>
      <c r="PRG23" s="131"/>
      <c r="PRH23" s="131"/>
      <c r="PRI23" s="131"/>
      <c r="PRJ23" s="131"/>
      <c r="PRK23" s="131"/>
      <c r="PRL23" s="131"/>
      <c r="PRM23" s="131"/>
      <c r="PRN23" s="131"/>
      <c r="PRO23" s="131"/>
      <c r="PRP23" s="131"/>
      <c r="PRQ23" s="131"/>
      <c r="PRR23" s="131"/>
      <c r="PRS23" s="131"/>
      <c r="PRT23" s="131"/>
      <c r="PRU23" s="131"/>
      <c r="PRV23" s="131"/>
      <c r="PRW23" s="131"/>
      <c r="PRX23" s="131"/>
      <c r="PRY23" s="131"/>
      <c r="PRZ23" s="131"/>
      <c r="PSA23" s="131"/>
      <c r="PSB23" s="131"/>
      <c r="PSC23" s="131"/>
      <c r="PSD23" s="131"/>
      <c r="PSE23" s="131"/>
      <c r="PSF23" s="131"/>
      <c r="PSG23" s="131"/>
      <c r="PSH23" s="131"/>
      <c r="PSI23" s="131"/>
      <c r="PSJ23" s="131"/>
      <c r="PSK23" s="131"/>
      <c r="PSL23" s="131"/>
      <c r="PSM23" s="131"/>
      <c r="PSN23" s="131"/>
      <c r="PSO23" s="131"/>
      <c r="PSP23" s="131"/>
      <c r="PSQ23" s="131"/>
      <c r="PSR23" s="131"/>
      <c r="PSS23" s="131"/>
      <c r="PST23" s="131"/>
      <c r="PSU23" s="131"/>
      <c r="PSV23" s="131"/>
      <c r="PSW23" s="131"/>
      <c r="PSX23" s="131"/>
      <c r="PSY23" s="131"/>
      <c r="PSZ23" s="131"/>
      <c r="PTA23" s="131"/>
      <c r="PTB23" s="131"/>
      <c r="PTC23" s="131"/>
      <c r="PTD23" s="131"/>
      <c r="PTE23" s="131"/>
      <c r="PTF23" s="131"/>
      <c r="PTG23" s="131"/>
      <c r="PTH23" s="131"/>
      <c r="PTI23" s="131"/>
      <c r="PTJ23" s="131"/>
      <c r="PTK23" s="131"/>
      <c r="PTL23" s="131"/>
      <c r="PTM23" s="131"/>
      <c r="PTN23" s="131"/>
      <c r="PTO23" s="131"/>
      <c r="PTP23" s="131"/>
      <c r="PTQ23" s="131"/>
      <c r="PTR23" s="131"/>
      <c r="PTS23" s="131"/>
      <c r="PTT23" s="131"/>
      <c r="PTU23" s="131"/>
      <c r="PTV23" s="131"/>
      <c r="PTW23" s="131"/>
      <c r="PTX23" s="131"/>
      <c r="PTY23" s="131"/>
      <c r="PTZ23" s="131"/>
      <c r="PUA23" s="131"/>
      <c r="PUB23" s="131"/>
      <c r="PUC23" s="131"/>
      <c r="PUD23" s="131"/>
      <c r="PUE23" s="131"/>
      <c r="PUF23" s="131"/>
      <c r="PUG23" s="131"/>
      <c r="PUH23" s="131"/>
      <c r="PUI23" s="131"/>
      <c r="PUJ23" s="131"/>
      <c r="PUK23" s="131"/>
      <c r="PUL23" s="131"/>
      <c r="PUM23" s="131"/>
      <c r="PUN23" s="131"/>
      <c r="PUO23" s="131"/>
      <c r="PUP23" s="131"/>
      <c r="PUQ23" s="131"/>
      <c r="PUR23" s="131"/>
      <c r="PUS23" s="131"/>
      <c r="PUT23" s="131"/>
      <c r="PUU23" s="131"/>
      <c r="PUV23" s="131"/>
      <c r="PUW23" s="131"/>
      <c r="PUX23" s="131"/>
      <c r="PUY23" s="131"/>
      <c r="PUZ23" s="131"/>
      <c r="PVA23" s="131"/>
      <c r="PVB23" s="131"/>
      <c r="PVC23" s="131"/>
      <c r="PVD23" s="131"/>
      <c r="PVE23" s="131"/>
      <c r="PVF23" s="131"/>
      <c r="PVG23" s="131"/>
      <c r="PVH23" s="131"/>
      <c r="PVI23" s="131"/>
      <c r="PVJ23" s="131"/>
      <c r="PVK23" s="131"/>
      <c r="PVL23" s="131"/>
      <c r="PVM23" s="131"/>
      <c r="PVN23" s="131"/>
      <c r="PVO23" s="131"/>
      <c r="PVP23" s="131"/>
      <c r="PVQ23" s="131"/>
      <c r="PVR23" s="131"/>
      <c r="PVS23" s="131"/>
      <c r="PVT23" s="131"/>
      <c r="PVU23" s="131"/>
      <c r="PVV23" s="131"/>
      <c r="PVW23" s="131"/>
      <c r="PVX23" s="131"/>
      <c r="PVY23" s="131"/>
      <c r="PVZ23" s="131"/>
      <c r="PWA23" s="131"/>
      <c r="PWB23" s="131"/>
      <c r="PWC23" s="131"/>
      <c r="PWD23" s="131"/>
      <c r="PWE23" s="131"/>
      <c r="PWF23" s="131"/>
      <c r="PWG23" s="131"/>
      <c r="PWH23" s="131"/>
      <c r="PWI23" s="131"/>
      <c r="PWJ23" s="131"/>
      <c r="PWK23" s="131"/>
      <c r="PWL23" s="131"/>
      <c r="PWM23" s="131"/>
      <c r="PWN23" s="131"/>
      <c r="PWO23" s="131"/>
      <c r="PWP23" s="131"/>
      <c r="PWQ23" s="131"/>
      <c r="PWR23" s="131"/>
      <c r="PWS23" s="131"/>
      <c r="PWT23" s="131"/>
      <c r="PWU23" s="131"/>
      <c r="PWV23" s="131"/>
      <c r="PWW23" s="131"/>
      <c r="PWX23" s="131"/>
      <c r="PWY23" s="131"/>
      <c r="PWZ23" s="131"/>
      <c r="PXA23" s="131"/>
      <c r="PXB23" s="131"/>
      <c r="PXC23" s="131"/>
      <c r="PXD23" s="131"/>
      <c r="PXE23" s="131"/>
      <c r="PXF23" s="131"/>
      <c r="PXG23" s="131"/>
      <c r="PXH23" s="131"/>
      <c r="PXI23" s="131"/>
      <c r="PXJ23" s="131"/>
      <c r="PXK23" s="131"/>
      <c r="PXL23" s="131"/>
      <c r="PXM23" s="131"/>
      <c r="PXN23" s="131"/>
      <c r="PXO23" s="131"/>
      <c r="PXP23" s="131"/>
      <c r="PXQ23" s="131"/>
      <c r="PXR23" s="131"/>
      <c r="PXS23" s="131"/>
      <c r="PXT23" s="131"/>
      <c r="PXU23" s="131"/>
      <c r="PXV23" s="131"/>
      <c r="PXW23" s="131"/>
      <c r="PXX23" s="131"/>
      <c r="PXY23" s="131"/>
      <c r="PXZ23" s="131"/>
      <c r="PYA23" s="131"/>
      <c r="PYB23" s="131"/>
      <c r="PYC23" s="131"/>
      <c r="PYD23" s="131"/>
      <c r="PYE23" s="131"/>
      <c r="PYF23" s="131"/>
      <c r="PYG23" s="131"/>
      <c r="PYH23" s="131"/>
      <c r="PYI23" s="131"/>
      <c r="PYJ23" s="131"/>
      <c r="PYK23" s="131"/>
      <c r="PYL23" s="131"/>
      <c r="PYM23" s="131"/>
      <c r="PYN23" s="131"/>
      <c r="PYO23" s="131"/>
      <c r="PYP23" s="131"/>
      <c r="PYQ23" s="131"/>
      <c r="PYR23" s="131"/>
      <c r="PYS23" s="131"/>
      <c r="PYT23" s="131"/>
      <c r="PYU23" s="131"/>
      <c r="PYV23" s="131"/>
      <c r="PYW23" s="131"/>
      <c r="PYX23" s="131"/>
      <c r="PYY23" s="131"/>
      <c r="PYZ23" s="131"/>
      <c r="PZA23" s="131"/>
      <c r="PZB23" s="131"/>
      <c r="PZC23" s="131"/>
      <c r="PZD23" s="131"/>
      <c r="PZE23" s="131"/>
      <c r="PZF23" s="131"/>
      <c r="PZG23" s="131"/>
      <c r="PZH23" s="131"/>
      <c r="PZI23" s="131"/>
      <c r="PZJ23" s="131"/>
      <c r="PZK23" s="131"/>
      <c r="PZL23" s="131"/>
      <c r="PZM23" s="131"/>
      <c r="PZN23" s="131"/>
      <c r="PZO23" s="131"/>
      <c r="PZP23" s="131"/>
      <c r="PZQ23" s="131"/>
      <c r="PZR23" s="131"/>
      <c r="PZS23" s="131"/>
      <c r="PZT23" s="131"/>
      <c r="PZU23" s="131"/>
      <c r="PZV23" s="131"/>
      <c r="PZW23" s="131"/>
      <c r="PZX23" s="131"/>
      <c r="PZY23" s="131"/>
      <c r="PZZ23" s="131"/>
      <c r="QAA23" s="131"/>
      <c r="QAB23" s="131"/>
      <c r="QAC23" s="131"/>
      <c r="QAD23" s="131"/>
      <c r="QAE23" s="131"/>
      <c r="QAF23" s="131"/>
      <c r="QAG23" s="131"/>
      <c r="QAH23" s="131"/>
      <c r="QAI23" s="131"/>
      <c r="QAJ23" s="131"/>
      <c r="QAK23" s="131"/>
      <c r="QAL23" s="131"/>
      <c r="QAM23" s="131"/>
      <c r="QAN23" s="131"/>
      <c r="QAO23" s="131"/>
      <c r="QAP23" s="131"/>
      <c r="QAQ23" s="131"/>
      <c r="QAR23" s="131"/>
      <c r="QAS23" s="131"/>
      <c r="QAT23" s="131"/>
      <c r="QAU23" s="131"/>
      <c r="QAV23" s="131"/>
      <c r="QAW23" s="131"/>
      <c r="QAX23" s="131"/>
      <c r="QAY23" s="131"/>
      <c r="QAZ23" s="131"/>
      <c r="QBA23" s="131"/>
      <c r="QBB23" s="131"/>
      <c r="QBC23" s="131"/>
      <c r="QBD23" s="131"/>
      <c r="QBE23" s="131"/>
      <c r="QBF23" s="131"/>
      <c r="QBG23" s="131"/>
      <c r="QBH23" s="131"/>
      <c r="QBI23" s="131"/>
      <c r="QBJ23" s="131"/>
      <c r="QBK23" s="131"/>
      <c r="QBL23" s="131"/>
      <c r="QBM23" s="131"/>
      <c r="QBN23" s="131"/>
      <c r="QBO23" s="131"/>
      <c r="QBP23" s="131"/>
      <c r="QBQ23" s="131"/>
      <c r="QBR23" s="131"/>
      <c r="QBS23" s="131"/>
      <c r="QBT23" s="131"/>
      <c r="QBU23" s="131"/>
      <c r="QBV23" s="131"/>
      <c r="QBW23" s="131"/>
      <c r="QBX23" s="131"/>
      <c r="QBY23" s="131"/>
      <c r="QBZ23" s="131"/>
      <c r="QCA23" s="131"/>
      <c r="QCB23" s="131"/>
      <c r="QCC23" s="131"/>
      <c r="QCD23" s="131"/>
      <c r="QCE23" s="131"/>
      <c r="QCF23" s="131"/>
      <c r="QCG23" s="131"/>
      <c r="QCH23" s="131"/>
      <c r="QCI23" s="131"/>
      <c r="QCJ23" s="131"/>
      <c r="QCK23" s="131"/>
      <c r="QCL23" s="131"/>
      <c r="QCM23" s="131"/>
      <c r="QCN23" s="131"/>
      <c r="QCO23" s="131"/>
      <c r="QCP23" s="131"/>
      <c r="QCQ23" s="131"/>
      <c r="QCR23" s="131"/>
      <c r="QCS23" s="131"/>
      <c r="QCT23" s="131"/>
      <c r="QCU23" s="131"/>
      <c r="QCV23" s="131"/>
      <c r="QCW23" s="131"/>
      <c r="QCX23" s="131"/>
      <c r="QCY23" s="131"/>
      <c r="QCZ23" s="131"/>
      <c r="QDA23" s="131"/>
      <c r="QDB23" s="131"/>
      <c r="QDC23" s="131"/>
      <c r="QDD23" s="131"/>
      <c r="QDE23" s="131"/>
      <c r="QDF23" s="131"/>
      <c r="QDG23" s="131"/>
      <c r="QDH23" s="131"/>
      <c r="QDI23" s="131"/>
      <c r="QDJ23" s="131"/>
      <c r="QDK23" s="131"/>
      <c r="QDL23" s="131"/>
      <c r="QDM23" s="131"/>
      <c r="QDN23" s="131"/>
      <c r="QDO23" s="131"/>
      <c r="QDP23" s="131"/>
      <c r="QDQ23" s="131"/>
      <c r="QDR23" s="131"/>
      <c r="QDS23" s="131"/>
      <c r="QDT23" s="131"/>
      <c r="QDU23" s="131"/>
      <c r="QDV23" s="131"/>
      <c r="QDW23" s="131"/>
      <c r="QDX23" s="131"/>
      <c r="QDY23" s="131"/>
      <c r="QDZ23" s="131"/>
      <c r="QEA23" s="131"/>
      <c r="QEB23" s="131"/>
      <c r="QEC23" s="131"/>
      <c r="QED23" s="131"/>
      <c r="QEE23" s="131"/>
      <c r="QEF23" s="131"/>
      <c r="QEG23" s="131"/>
      <c r="QEH23" s="131"/>
      <c r="QEI23" s="131"/>
      <c r="QEJ23" s="131"/>
      <c r="QEK23" s="131"/>
      <c r="QEL23" s="131"/>
      <c r="QEM23" s="131"/>
      <c r="QEN23" s="131"/>
      <c r="QEO23" s="131"/>
      <c r="QEP23" s="131"/>
      <c r="QEQ23" s="131"/>
      <c r="QER23" s="131"/>
      <c r="QES23" s="131"/>
      <c r="QET23" s="131"/>
      <c r="QEU23" s="131"/>
      <c r="QEV23" s="131"/>
      <c r="QEW23" s="131"/>
      <c r="QEX23" s="131"/>
      <c r="QEY23" s="131"/>
      <c r="QEZ23" s="131"/>
      <c r="QFA23" s="131"/>
      <c r="QFB23" s="131"/>
      <c r="QFC23" s="131"/>
      <c r="QFD23" s="131"/>
      <c r="QFE23" s="131"/>
      <c r="QFF23" s="131"/>
      <c r="QFG23" s="131"/>
      <c r="QFH23" s="131"/>
      <c r="QFI23" s="131"/>
      <c r="QFJ23" s="131"/>
      <c r="QFK23" s="131"/>
      <c r="QFL23" s="131"/>
      <c r="QFM23" s="131"/>
      <c r="QFN23" s="131"/>
      <c r="QFO23" s="131"/>
      <c r="QFP23" s="131"/>
      <c r="QFQ23" s="131"/>
      <c r="QFR23" s="131"/>
      <c r="QFS23" s="131"/>
      <c r="QFT23" s="131"/>
      <c r="QFU23" s="131"/>
      <c r="QFV23" s="131"/>
      <c r="QFW23" s="131"/>
      <c r="QFX23" s="131"/>
      <c r="QFY23" s="131"/>
      <c r="QFZ23" s="131"/>
      <c r="QGA23" s="131"/>
      <c r="QGB23" s="131"/>
      <c r="QGC23" s="131"/>
      <c r="QGD23" s="131"/>
      <c r="QGE23" s="131"/>
      <c r="QGF23" s="131"/>
      <c r="QGG23" s="131"/>
      <c r="QGH23" s="131"/>
      <c r="QGI23" s="131"/>
      <c r="QGJ23" s="131"/>
      <c r="QGK23" s="131"/>
      <c r="QGL23" s="131"/>
      <c r="QGM23" s="131"/>
      <c r="QGN23" s="131"/>
      <c r="QGO23" s="131"/>
      <c r="QGP23" s="131"/>
      <c r="QGQ23" s="131"/>
      <c r="QGR23" s="131"/>
      <c r="QGS23" s="131"/>
      <c r="QGT23" s="131"/>
      <c r="QGU23" s="131"/>
      <c r="QGV23" s="131"/>
      <c r="QGW23" s="131"/>
      <c r="QGX23" s="131"/>
      <c r="QGY23" s="131"/>
      <c r="QGZ23" s="131"/>
      <c r="QHA23" s="131"/>
      <c r="QHB23" s="131"/>
      <c r="QHC23" s="131"/>
      <c r="QHD23" s="131"/>
      <c r="QHE23" s="131"/>
      <c r="QHF23" s="131"/>
      <c r="QHG23" s="131"/>
      <c r="QHH23" s="131"/>
      <c r="QHI23" s="131"/>
      <c r="QHJ23" s="131"/>
      <c r="QHK23" s="131"/>
      <c r="QHL23" s="131"/>
      <c r="QHM23" s="131"/>
      <c r="QHN23" s="131"/>
      <c r="QHO23" s="131"/>
      <c r="QHP23" s="131"/>
      <c r="QHQ23" s="131"/>
      <c r="QHR23" s="131"/>
      <c r="QHS23" s="131"/>
      <c r="QHT23" s="131"/>
      <c r="QHU23" s="131"/>
      <c r="QHV23" s="131"/>
      <c r="QHW23" s="131"/>
      <c r="QHX23" s="131"/>
      <c r="QHY23" s="131"/>
      <c r="QHZ23" s="131"/>
      <c r="QIA23" s="131"/>
      <c r="QIB23" s="131"/>
      <c r="QIC23" s="131"/>
      <c r="QID23" s="131"/>
      <c r="QIE23" s="131"/>
      <c r="QIF23" s="131"/>
      <c r="QIG23" s="131"/>
      <c r="QIH23" s="131"/>
      <c r="QII23" s="131"/>
      <c r="QIJ23" s="131"/>
      <c r="QIK23" s="131"/>
      <c r="QIL23" s="131"/>
      <c r="QIM23" s="131"/>
      <c r="QIN23" s="131"/>
      <c r="QIO23" s="131"/>
      <c r="QIP23" s="131"/>
      <c r="QIQ23" s="131"/>
      <c r="QIR23" s="131"/>
      <c r="QIS23" s="131"/>
      <c r="QIT23" s="131"/>
      <c r="QIU23" s="131"/>
      <c r="QIV23" s="131"/>
      <c r="QIW23" s="131"/>
      <c r="QIX23" s="131"/>
      <c r="QIY23" s="131"/>
      <c r="QIZ23" s="131"/>
      <c r="QJA23" s="131"/>
      <c r="QJB23" s="131"/>
      <c r="QJC23" s="131"/>
      <c r="QJD23" s="131"/>
      <c r="QJE23" s="131"/>
      <c r="QJF23" s="131"/>
      <c r="QJG23" s="131"/>
      <c r="QJH23" s="131"/>
      <c r="QJI23" s="131"/>
      <c r="QJJ23" s="131"/>
      <c r="QJK23" s="131"/>
      <c r="QJL23" s="131"/>
      <c r="QJM23" s="131"/>
      <c r="QJN23" s="131"/>
      <c r="QJO23" s="131"/>
      <c r="QJP23" s="131"/>
      <c r="QJQ23" s="131"/>
      <c r="QJR23" s="131"/>
      <c r="QJS23" s="131"/>
      <c r="QJT23" s="131"/>
      <c r="QJU23" s="131"/>
      <c r="QJV23" s="131"/>
      <c r="QJW23" s="131"/>
      <c r="QJX23" s="131"/>
      <c r="QJY23" s="131"/>
      <c r="QJZ23" s="131"/>
      <c r="QKA23" s="131"/>
      <c r="QKB23" s="131"/>
      <c r="QKC23" s="131"/>
      <c r="QKD23" s="131"/>
      <c r="QKE23" s="131"/>
      <c r="QKF23" s="131"/>
      <c r="QKG23" s="131"/>
      <c r="QKH23" s="131"/>
      <c r="QKI23" s="131"/>
      <c r="QKJ23" s="131"/>
      <c r="QKK23" s="131"/>
      <c r="QKL23" s="131"/>
      <c r="QKM23" s="131"/>
      <c r="QKN23" s="131"/>
      <c r="QKO23" s="131"/>
      <c r="QKP23" s="131"/>
      <c r="QKQ23" s="131"/>
      <c r="QKR23" s="131"/>
      <c r="QKS23" s="131"/>
      <c r="QKT23" s="131"/>
      <c r="QKU23" s="131"/>
      <c r="QKV23" s="131"/>
      <c r="QKW23" s="131"/>
      <c r="QKX23" s="131"/>
      <c r="QKY23" s="131"/>
      <c r="QKZ23" s="131"/>
      <c r="QLA23" s="131"/>
      <c r="QLB23" s="131"/>
      <c r="QLC23" s="131"/>
      <c r="QLD23" s="131"/>
      <c r="QLE23" s="131"/>
      <c r="QLF23" s="131"/>
      <c r="QLG23" s="131"/>
      <c r="QLH23" s="131"/>
      <c r="QLI23" s="131"/>
      <c r="QLJ23" s="131"/>
      <c r="QLK23" s="131"/>
      <c r="QLL23" s="131"/>
      <c r="QLM23" s="131"/>
      <c r="QLN23" s="131"/>
      <c r="QLO23" s="131"/>
      <c r="QLP23" s="131"/>
      <c r="QLQ23" s="131"/>
      <c r="QLR23" s="131"/>
      <c r="QLS23" s="131"/>
      <c r="QLT23" s="131"/>
      <c r="QLU23" s="131"/>
      <c r="QLV23" s="131"/>
      <c r="QLW23" s="131"/>
      <c r="QLX23" s="131"/>
      <c r="QLY23" s="131"/>
      <c r="QLZ23" s="131"/>
      <c r="QMA23" s="131"/>
      <c r="QMB23" s="131"/>
      <c r="QMC23" s="131"/>
      <c r="QMD23" s="131"/>
      <c r="QME23" s="131"/>
      <c r="QMF23" s="131"/>
      <c r="QMG23" s="131"/>
      <c r="QMH23" s="131"/>
      <c r="QMI23" s="131"/>
      <c r="QMJ23" s="131"/>
      <c r="QMK23" s="131"/>
      <c r="QML23" s="131"/>
      <c r="QMM23" s="131"/>
      <c r="QMN23" s="131"/>
      <c r="QMO23" s="131"/>
      <c r="QMP23" s="131"/>
      <c r="QMQ23" s="131"/>
      <c r="QMR23" s="131"/>
      <c r="QMS23" s="131"/>
      <c r="QMT23" s="131"/>
      <c r="QMU23" s="131"/>
      <c r="QMV23" s="131"/>
      <c r="QMW23" s="131"/>
      <c r="QMX23" s="131"/>
      <c r="QMY23" s="131"/>
      <c r="QMZ23" s="131"/>
      <c r="QNA23" s="131"/>
      <c r="QNB23" s="131"/>
      <c r="QNC23" s="131"/>
      <c r="QND23" s="131"/>
      <c r="QNE23" s="131"/>
      <c r="QNF23" s="131"/>
      <c r="QNG23" s="131"/>
      <c r="QNH23" s="131"/>
      <c r="QNI23" s="131"/>
      <c r="QNJ23" s="131"/>
      <c r="QNK23" s="131"/>
      <c r="QNL23" s="131"/>
      <c r="QNM23" s="131"/>
      <c r="QNN23" s="131"/>
      <c r="QNO23" s="131"/>
      <c r="QNP23" s="131"/>
      <c r="QNQ23" s="131"/>
      <c r="QNR23" s="131"/>
      <c r="QNS23" s="131"/>
      <c r="QNT23" s="131"/>
      <c r="QNU23" s="131"/>
      <c r="QNV23" s="131"/>
      <c r="QNW23" s="131"/>
      <c r="QNX23" s="131"/>
      <c r="QNY23" s="131"/>
      <c r="QNZ23" s="131"/>
      <c r="QOA23" s="131"/>
      <c r="QOB23" s="131"/>
      <c r="QOC23" s="131"/>
      <c r="QOD23" s="131"/>
      <c r="QOE23" s="131"/>
      <c r="QOF23" s="131"/>
      <c r="QOG23" s="131"/>
      <c r="QOH23" s="131"/>
      <c r="QOI23" s="131"/>
      <c r="QOJ23" s="131"/>
      <c r="QOK23" s="131"/>
      <c r="QOL23" s="131"/>
      <c r="QOM23" s="131"/>
      <c r="QON23" s="131"/>
      <c r="QOO23" s="131"/>
      <c r="QOP23" s="131"/>
      <c r="QOQ23" s="131"/>
      <c r="QOR23" s="131"/>
      <c r="QOS23" s="131"/>
      <c r="QOT23" s="131"/>
      <c r="QOU23" s="131"/>
      <c r="QOV23" s="131"/>
      <c r="QOW23" s="131"/>
      <c r="QOX23" s="131"/>
      <c r="QOY23" s="131"/>
      <c r="QOZ23" s="131"/>
      <c r="QPA23" s="131"/>
      <c r="QPB23" s="131"/>
      <c r="QPC23" s="131"/>
      <c r="QPD23" s="131"/>
      <c r="QPE23" s="131"/>
      <c r="QPF23" s="131"/>
      <c r="QPG23" s="131"/>
      <c r="QPH23" s="131"/>
      <c r="QPI23" s="131"/>
      <c r="QPJ23" s="131"/>
      <c r="QPK23" s="131"/>
      <c r="QPL23" s="131"/>
      <c r="QPM23" s="131"/>
      <c r="QPN23" s="131"/>
      <c r="QPO23" s="131"/>
      <c r="QPP23" s="131"/>
      <c r="QPQ23" s="131"/>
      <c r="QPR23" s="131"/>
      <c r="QPS23" s="131"/>
      <c r="QPT23" s="131"/>
      <c r="QPU23" s="131"/>
      <c r="QPV23" s="131"/>
      <c r="QPW23" s="131"/>
      <c r="QPX23" s="131"/>
      <c r="QPY23" s="131"/>
      <c r="QPZ23" s="131"/>
      <c r="QQA23" s="131"/>
      <c r="QQB23" s="131"/>
      <c r="QQC23" s="131"/>
      <c r="QQD23" s="131"/>
      <c r="QQE23" s="131"/>
      <c r="QQF23" s="131"/>
      <c r="QQG23" s="131"/>
      <c r="QQH23" s="131"/>
      <c r="QQI23" s="131"/>
      <c r="QQJ23" s="131"/>
      <c r="QQK23" s="131"/>
      <c r="QQL23" s="131"/>
      <c r="QQM23" s="131"/>
      <c r="QQN23" s="131"/>
      <c r="QQO23" s="131"/>
      <c r="QQP23" s="131"/>
      <c r="QQQ23" s="131"/>
      <c r="QQR23" s="131"/>
      <c r="QQS23" s="131"/>
      <c r="QQT23" s="131"/>
      <c r="QQU23" s="131"/>
      <c r="QQV23" s="131"/>
      <c r="QQW23" s="131"/>
      <c r="QQX23" s="131"/>
      <c r="QQY23" s="131"/>
      <c r="QQZ23" s="131"/>
      <c r="QRA23" s="131"/>
      <c r="QRB23" s="131"/>
      <c r="QRC23" s="131"/>
      <c r="QRD23" s="131"/>
      <c r="QRE23" s="131"/>
      <c r="QRF23" s="131"/>
      <c r="QRG23" s="131"/>
      <c r="QRH23" s="131"/>
      <c r="QRI23" s="131"/>
      <c r="QRJ23" s="131"/>
      <c r="QRK23" s="131"/>
      <c r="QRL23" s="131"/>
      <c r="QRM23" s="131"/>
      <c r="QRN23" s="131"/>
      <c r="QRO23" s="131"/>
      <c r="QRP23" s="131"/>
      <c r="QRQ23" s="131"/>
      <c r="QRR23" s="131"/>
      <c r="QRS23" s="131"/>
      <c r="QRT23" s="131"/>
      <c r="QRU23" s="131"/>
      <c r="QRV23" s="131"/>
      <c r="QRW23" s="131"/>
      <c r="QRX23" s="131"/>
      <c r="QRY23" s="131"/>
      <c r="QRZ23" s="131"/>
      <c r="QSA23" s="131"/>
      <c r="QSB23" s="131"/>
      <c r="QSC23" s="131"/>
      <c r="QSD23" s="131"/>
      <c r="QSE23" s="131"/>
      <c r="QSF23" s="131"/>
      <c r="QSG23" s="131"/>
      <c r="QSH23" s="131"/>
      <c r="QSI23" s="131"/>
      <c r="QSJ23" s="131"/>
      <c r="QSK23" s="131"/>
      <c r="QSL23" s="131"/>
      <c r="QSM23" s="131"/>
      <c r="QSN23" s="131"/>
      <c r="QSO23" s="131"/>
      <c r="QSP23" s="131"/>
      <c r="QSQ23" s="131"/>
      <c r="QSR23" s="131"/>
      <c r="QSS23" s="131"/>
      <c r="QST23" s="131"/>
      <c r="QSU23" s="131"/>
      <c r="QSV23" s="131"/>
      <c r="QSW23" s="131"/>
      <c r="QSX23" s="131"/>
      <c r="QSY23" s="131"/>
      <c r="QSZ23" s="131"/>
      <c r="QTA23" s="131"/>
      <c r="QTB23" s="131"/>
      <c r="QTC23" s="131"/>
      <c r="QTD23" s="131"/>
      <c r="QTE23" s="131"/>
      <c r="QTF23" s="131"/>
      <c r="QTG23" s="131"/>
      <c r="QTH23" s="131"/>
      <c r="QTI23" s="131"/>
      <c r="QTJ23" s="131"/>
      <c r="QTK23" s="131"/>
      <c r="QTL23" s="131"/>
      <c r="QTM23" s="131"/>
      <c r="QTN23" s="131"/>
      <c r="QTO23" s="131"/>
      <c r="QTP23" s="131"/>
      <c r="QTQ23" s="131"/>
      <c r="QTR23" s="131"/>
      <c r="QTS23" s="131"/>
      <c r="QTT23" s="131"/>
      <c r="QTU23" s="131"/>
      <c r="QTV23" s="131"/>
      <c r="QTW23" s="131"/>
      <c r="QTX23" s="131"/>
      <c r="QTY23" s="131"/>
      <c r="QTZ23" s="131"/>
      <c r="QUA23" s="131"/>
      <c r="QUB23" s="131"/>
      <c r="QUC23" s="131"/>
      <c r="QUD23" s="131"/>
      <c r="QUE23" s="131"/>
      <c r="QUF23" s="131"/>
      <c r="QUG23" s="131"/>
      <c r="QUH23" s="131"/>
      <c r="QUI23" s="131"/>
      <c r="QUJ23" s="131"/>
      <c r="QUK23" s="131"/>
      <c r="QUL23" s="131"/>
      <c r="QUM23" s="131"/>
      <c r="QUN23" s="131"/>
      <c r="QUO23" s="131"/>
      <c r="QUP23" s="131"/>
      <c r="QUQ23" s="131"/>
      <c r="QUR23" s="131"/>
      <c r="QUS23" s="131"/>
      <c r="QUT23" s="131"/>
      <c r="QUU23" s="131"/>
      <c r="QUV23" s="131"/>
      <c r="QUW23" s="131"/>
      <c r="QUX23" s="131"/>
      <c r="QUY23" s="131"/>
      <c r="QUZ23" s="131"/>
      <c r="QVA23" s="131"/>
      <c r="QVB23" s="131"/>
      <c r="QVC23" s="131"/>
      <c r="QVD23" s="131"/>
      <c r="QVE23" s="131"/>
      <c r="QVF23" s="131"/>
      <c r="QVG23" s="131"/>
      <c r="QVH23" s="131"/>
      <c r="QVI23" s="131"/>
      <c r="QVJ23" s="131"/>
      <c r="QVK23" s="131"/>
      <c r="QVL23" s="131"/>
      <c r="QVM23" s="131"/>
      <c r="QVN23" s="131"/>
      <c r="QVO23" s="131"/>
      <c r="QVP23" s="131"/>
      <c r="QVQ23" s="131"/>
      <c r="QVR23" s="131"/>
      <c r="QVS23" s="131"/>
      <c r="QVT23" s="131"/>
      <c r="QVU23" s="131"/>
      <c r="QVV23" s="131"/>
      <c r="QVW23" s="131"/>
      <c r="QVX23" s="131"/>
      <c r="QVY23" s="131"/>
      <c r="QVZ23" s="131"/>
      <c r="QWA23" s="131"/>
      <c r="QWB23" s="131"/>
      <c r="QWC23" s="131"/>
      <c r="QWD23" s="131"/>
      <c r="QWE23" s="131"/>
      <c r="QWF23" s="131"/>
      <c r="QWG23" s="131"/>
      <c r="QWH23" s="131"/>
      <c r="QWI23" s="131"/>
      <c r="QWJ23" s="131"/>
      <c r="QWK23" s="131"/>
      <c r="QWL23" s="131"/>
      <c r="QWM23" s="131"/>
      <c r="QWN23" s="131"/>
      <c r="QWO23" s="131"/>
      <c r="QWP23" s="131"/>
      <c r="QWQ23" s="131"/>
      <c r="QWR23" s="131"/>
      <c r="QWS23" s="131"/>
      <c r="QWT23" s="131"/>
      <c r="QWU23" s="131"/>
      <c r="QWV23" s="131"/>
      <c r="QWW23" s="131"/>
      <c r="QWX23" s="131"/>
      <c r="QWY23" s="131"/>
      <c r="QWZ23" s="131"/>
      <c r="QXA23" s="131"/>
      <c r="QXB23" s="131"/>
      <c r="QXC23" s="131"/>
      <c r="QXD23" s="131"/>
      <c r="QXE23" s="131"/>
      <c r="QXF23" s="131"/>
      <c r="QXG23" s="131"/>
      <c r="QXH23" s="131"/>
      <c r="QXI23" s="131"/>
      <c r="QXJ23" s="131"/>
      <c r="QXK23" s="131"/>
      <c r="QXL23" s="131"/>
      <c r="QXM23" s="131"/>
      <c r="QXN23" s="131"/>
      <c r="QXO23" s="131"/>
      <c r="QXP23" s="131"/>
      <c r="QXQ23" s="131"/>
      <c r="QXR23" s="131"/>
      <c r="QXS23" s="131"/>
      <c r="QXT23" s="131"/>
      <c r="QXU23" s="131"/>
      <c r="QXV23" s="131"/>
      <c r="QXW23" s="131"/>
      <c r="QXX23" s="131"/>
      <c r="QXY23" s="131"/>
      <c r="QXZ23" s="131"/>
      <c r="QYA23" s="131"/>
      <c r="QYB23" s="131"/>
      <c r="QYC23" s="131"/>
      <c r="QYD23" s="131"/>
      <c r="QYE23" s="131"/>
      <c r="QYF23" s="131"/>
      <c r="QYG23" s="131"/>
      <c r="QYH23" s="131"/>
      <c r="QYI23" s="131"/>
      <c r="QYJ23" s="131"/>
      <c r="QYK23" s="131"/>
      <c r="QYL23" s="131"/>
      <c r="QYM23" s="131"/>
      <c r="QYN23" s="131"/>
      <c r="QYO23" s="131"/>
      <c r="QYP23" s="131"/>
      <c r="QYQ23" s="131"/>
      <c r="QYR23" s="131"/>
      <c r="QYS23" s="131"/>
      <c r="QYT23" s="131"/>
      <c r="QYU23" s="131"/>
      <c r="QYV23" s="131"/>
      <c r="QYW23" s="131"/>
      <c r="QYX23" s="131"/>
      <c r="QYY23" s="131"/>
      <c r="QYZ23" s="131"/>
      <c r="QZA23" s="131"/>
      <c r="QZB23" s="131"/>
      <c r="QZC23" s="131"/>
      <c r="QZD23" s="131"/>
      <c r="QZE23" s="131"/>
      <c r="QZF23" s="131"/>
      <c r="QZG23" s="131"/>
      <c r="QZH23" s="131"/>
      <c r="QZI23" s="131"/>
      <c r="QZJ23" s="131"/>
      <c r="QZK23" s="131"/>
      <c r="QZL23" s="131"/>
      <c r="QZM23" s="131"/>
      <c r="QZN23" s="131"/>
      <c r="QZO23" s="131"/>
      <c r="QZP23" s="131"/>
      <c r="QZQ23" s="131"/>
      <c r="QZR23" s="131"/>
      <c r="QZS23" s="131"/>
      <c r="QZT23" s="131"/>
      <c r="QZU23" s="131"/>
      <c r="QZV23" s="131"/>
      <c r="QZW23" s="131"/>
      <c r="QZX23" s="131"/>
      <c r="QZY23" s="131"/>
      <c r="QZZ23" s="131"/>
      <c r="RAA23" s="131"/>
      <c r="RAB23" s="131"/>
      <c r="RAC23" s="131"/>
      <c r="RAD23" s="131"/>
      <c r="RAE23" s="131"/>
      <c r="RAF23" s="131"/>
      <c r="RAG23" s="131"/>
      <c r="RAH23" s="131"/>
      <c r="RAI23" s="131"/>
      <c r="RAJ23" s="131"/>
      <c r="RAK23" s="131"/>
      <c r="RAL23" s="131"/>
      <c r="RAM23" s="131"/>
      <c r="RAN23" s="131"/>
      <c r="RAO23" s="131"/>
      <c r="RAP23" s="131"/>
      <c r="RAQ23" s="131"/>
      <c r="RAR23" s="131"/>
      <c r="RAS23" s="131"/>
      <c r="RAT23" s="131"/>
      <c r="RAU23" s="131"/>
      <c r="RAV23" s="131"/>
      <c r="RAW23" s="131"/>
      <c r="RAX23" s="131"/>
      <c r="RAY23" s="131"/>
      <c r="RAZ23" s="131"/>
      <c r="RBA23" s="131"/>
      <c r="RBB23" s="131"/>
      <c r="RBC23" s="131"/>
      <c r="RBD23" s="131"/>
      <c r="RBE23" s="131"/>
      <c r="RBF23" s="131"/>
      <c r="RBG23" s="131"/>
      <c r="RBH23" s="131"/>
      <c r="RBI23" s="131"/>
      <c r="RBJ23" s="131"/>
      <c r="RBK23" s="131"/>
      <c r="RBL23" s="131"/>
      <c r="RBM23" s="131"/>
      <c r="RBN23" s="131"/>
      <c r="RBO23" s="131"/>
      <c r="RBP23" s="131"/>
      <c r="RBQ23" s="131"/>
      <c r="RBR23" s="131"/>
      <c r="RBS23" s="131"/>
      <c r="RBT23" s="131"/>
      <c r="RBU23" s="131"/>
      <c r="RBV23" s="131"/>
      <c r="RBW23" s="131"/>
      <c r="RBX23" s="131"/>
      <c r="RBY23" s="131"/>
      <c r="RBZ23" s="131"/>
      <c r="RCA23" s="131"/>
      <c r="RCB23" s="131"/>
      <c r="RCC23" s="131"/>
      <c r="RCD23" s="131"/>
      <c r="RCE23" s="131"/>
      <c r="RCF23" s="131"/>
      <c r="RCG23" s="131"/>
      <c r="RCH23" s="131"/>
      <c r="RCI23" s="131"/>
      <c r="RCJ23" s="131"/>
      <c r="RCK23" s="131"/>
      <c r="RCL23" s="131"/>
      <c r="RCM23" s="131"/>
      <c r="RCN23" s="131"/>
      <c r="RCO23" s="131"/>
      <c r="RCP23" s="131"/>
      <c r="RCQ23" s="131"/>
      <c r="RCR23" s="131"/>
      <c r="RCS23" s="131"/>
      <c r="RCT23" s="131"/>
      <c r="RCU23" s="131"/>
      <c r="RCV23" s="131"/>
      <c r="RCW23" s="131"/>
      <c r="RCX23" s="131"/>
      <c r="RCY23" s="131"/>
      <c r="RCZ23" s="131"/>
      <c r="RDA23" s="131"/>
      <c r="RDB23" s="131"/>
      <c r="RDC23" s="131"/>
      <c r="RDD23" s="131"/>
      <c r="RDE23" s="131"/>
      <c r="RDF23" s="131"/>
      <c r="RDG23" s="131"/>
      <c r="RDH23" s="131"/>
      <c r="RDI23" s="131"/>
      <c r="RDJ23" s="131"/>
      <c r="RDK23" s="131"/>
      <c r="RDL23" s="131"/>
      <c r="RDM23" s="131"/>
      <c r="RDN23" s="131"/>
      <c r="RDO23" s="131"/>
      <c r="RDP23" s="131"/>
      <c r="RDQ23" s="131"/>
      <c r="RDR23" s="131"/>
      <c r="RDS23" s="131"/>
      <c r="RDT23" s="131"/>
      <c r="RDU23" s="131"/>
      <c r="RDV23" s="131"/>
      <c r="RDW23" s="131"/>
      <c r="RDX23" s="131"/>
      <c r="RDY23" s="131"/>
      <c r="RDZ23" s="131"/>
      <c r="REA23" s="131"/>
      <c r="REB23" s="131"/>
      <c r="REC23" s="131"/>
      <c r="RED23" s="131"/>
      <c r="REE23" s="131"/>
      <c r="REF23" s="131"/>
      <c r="REG23" s="131"/>
      <c r="REH23" s="131"/>
      <c r="REI23" s="131"/>
      <c r="REJ23" s="131"/>
      <c r="REK23" s="131"/>
      <c r="REL23" s="131"/>
      <c r="REM23" s="131"/>
      <c r="REN23" s="131"/>
      <c r="REO23" s="131"/>
      <c r="REP23" s="131"/>
      <c r="REQ23" s="131"/>
      <c r="RER23" s="131"/>
      <c r="RES23" s="131"/>
      <c r="RET23" s="131"/>
      <c r="REU23" s="131"/>
      <c r="REV23" s="131"/>
      <c r="REW23" s="131"/>
      <c r="REX23" s="131"/>
      <c r="REY23" s="131"/>
      <c r="REZ23" s="131"/>
      <c r="RFA23" s="131"/>
      <c r="RFB23" s="131"/>
      <c r="RFC23" s="131"/>
      <c r="RFD23" s="131"/>
      <c r="RFE23" s="131"/>
      <c r="RFF23" s="131"/>
      <c r="RFG23" s="131"/>
      <c r="RFH23" s="131"/>
      <c r="RFI23" s="131"/>
      <c r="RFJ23" s="131"/>
      <c r="RFK23" s="131"/>
      <c r="RFL23" s="131"/>
      <c r="RFM23" s="131"/>
      <c r="RFN23" s="131"/>
      <c r="RFO23" s="131"/>
      <c r="RFP23" s="131"/>
      <c r="RFQ23" s="131"/>
      <c r="RFR23" s="131"/>
      <c r="RFS23" s="131"/>
      <c r="RFT23" s="131"/>
      <c r="RFU23" s="131"/>
      <c r="RFV23" s="131"/>
      <c r="RFW23" s="131"/>
      <c r="RFX23" s="131"/>
      <c r="RFY23" s="131"/>
      <c r="RFZ23" s="131"/>
      <c r="RGA23" s="131"/>
      <c r="RGB23" s="131"/>
      <c r="RGC23" s="131"/>
      <c r="RGD23" s="131"/>
      <c r="RGE23" s="131"/>
      <c r="RGF23" s="131"/>
      <c r="RGG23" s="131"/>
      <c r="RGH23" s="131"/>
      <c r="RGI23" s="131"/>
      <c r="RGJ23" s="131"/>
      <c r="RGK23" s="131"/>
      <c r="RGL23" s="131"/>
      <c r="RGM23" s="131"/>
      <c r="RGN23" s="131"/>
      <c r="RGO23" s="131"/>
      <c r="RGP23" s="131"/>
      <c r="RGQ23" s="131"/>
      <c r="RGR23" s="131"/>
      <c r="RGS23" s="131"/>
      <c r="RGT23" s="131"/>
      <c r="RGU23" s="131"/>
      <c r="RGV23" s="131"/>
      <c r="RGW23" s="131"/>
      <c r="RGX23" s="131"/>
      <c r="RGY23" s="131"/>
      <c r="RGZ23" s="131"/>
      <c r="RHA23" s="131"/>
      <c r="RHB23" s="131"/>
      <c r="RHC23" s="131"/>
      <c r="RHD23" s="131"/>
      <c r="RHE23" s="131"/>
      <c r="RHF23" s="131"/>
      <c r="RHG23" s="131"/>
      <c r="RHH23" s="131"/>
      <c r="RHI23" s="131"/>
      <c r="RHJ23" s="131"/>
      <c r="RHK23" s="131"/>
      <c r="RHL23" s="131"/>
      <c r="RHM23" s="131"/>
      <c r="RHN23" s="131"/>
      <c r="RHO23" s="131"/>
      <c r="RHP23" s="131"/>
      <c r="RHQ23" s="131"/>
      <c r="RHR23" s="131"/>
      <c r="RHS23" s="131"/>
      <c r="RHT23" s="131"/>
      <c r="RHU23" s="131"/>
      <c r="RHV23" s="131"/>
      <c r="RHW23" s="131"/>
      <c r="RHX23" s="131"/>
      <c r="RHY23" s="131"/>
      <c r="RHZ23" s="131"/>
      <c r="RIA23" s="131"/>
      <c r="RIB23" s="131"/>
      <c r="RIC23" s="131"/>
      <c r="RID23" s="131"/>
      <c r="RIE23" s="131"/>
      <c r="RIF23" s="131"/>
      <c r="RIG23" s="131"/>
      <c r="RIH23" s="131"/>
      <c r="RII23" s="131"/>
      <c r="RIJ23" s="131"/>
      <c r="RIK23" s="131"/>
      <c r="RIL23" s="131"/>
      <c r="RIM23" s="131"/>
      <c r="RIN23" s="131"/>
      <c r="RIO23" s="131"/>
      <c r="RIP23" s="131"/>
      <c r="RIQ23" s="131"/>
      <c r="RIR23" s="131"/>
      <c r="RIS23" s="131"/>
      <c r="RIT23" s="131"/>
      <c r="RIU23" s="131"/>
      <c r="RIV23" s="131"/>
      <c r="RIW23" s="131"/>
      <c r="RIX23" s="131"/>
      <c r="RIY23" s="131"/>
      <c r="RIZ23" s="131"/>
      <c r="RJA23" s="131"/>
      <c r="RJB23" s="131"/>
      <c r="RJC23" s="131"/>
      <c r="RJD23" s="131"/>
      <c r="RJE23" s="131"/>
      <c r="RJF23" s="131"/>
      <c r="RJG23" s="131"/>
      <c r="RJH23" s="131"/>
      <c r="RJI23" s="131"/>
      <c r="RJJ23" s="131"/>
      <c r="RJK23" s="131"/>
      <c r="RJL23" s="131"/>
      <c r="RJM23" s="131"/>
      <c r="RJN23" s="131"/>
      <c r="RJO23" s="131"/>
      <c r="RJP23" s="131"/>
      <c r="RJQ23" s="131"/>
      <c r="RJR23" s="131"/>
      <c r="RJS23" s="131"/>
      <c r="RJT23" s="131"/>
      <c r="RJU23" s="131"/>
      <c r="RJV23" s="131"/>
      <c r="RJW23" s="131"/>
      <c r="RJX23" s="131"/>
      <c r="RJY23" s="131"/>
      <c r="RJZ23" s="131"/>
      <c r="RKA23" s="131"/>
      <c r="RKB23" s="131"/>
      <c r="RKC23" s="131"/>
      <c r="RKD23" s="131"/>
      <c r="RKE23" s="131"/>
      <c r="RKF23" s="131"/>
      <c r="RKG23" s="131"/>
      <c r="RKH23" s="131"/>
      <c r="RKI23" s="131"/>
      <c r="RKJ23" s="131"/>
      <c r="RKK23" s="131"/>
      <c r="RKL23" s="131"/>
      <c r="RKM23" s="131"/>
      <c r="RKN23" s="131"/>
      <c r="RKO23" s="131"/>
      <c r="RKP23" s="131"/>
      <c r="RKQ23" s="131"/>
      <c r="RKR23" s="131"/>
      <c r="RKS23" s="131"/>
      <c r="RKT23" s="131"/>
      <c r="RKU23" s="131"/>
      <c r="RKV23" s="131"/>
      <c r="RKW23" s="131"/>
      <c r="RKX23" s="131"/>
      <c r="RKY23" s="131"/>
      <c r="RKZ23" s="131"/>
      <c r="RLA23" s="131"/>
      <c r="RLB23" s="131"/>
      <c r="RLC23" s="131"/>
      <c r="RLD23" s="131"/>
      <c r="RLE23" s="131"/>
      <c r="RLF23" s="131"/>
      <c r="RLG23" s="131"/>
      <c r="RLH23" s="131"/>
      <c r="RLI23" s="131"/>
      <c r="RLJ23" s="131"/>
      <c r="RLK23" s="131"/>
      <c r="RLL23" s="131"/>
      <c r="RLM23" s="131"/>
      <c r="RLN23" s="131"/>
      <c r="RLO23" s="131"/>
      <c r="RLP23" s="131"/>
      <c r="RLQ23" s="131"/>
      <c r="RLR23" s="131"/>
      <c r="RLS23" s="131"/>
      <c r="RLT23" s="131"/>
      <c r="RLU23" s="131"/>
      <c r="RLV23" s="131"/>
      <c r="RLW23" s="131"/>
      <c r="RLX23" s="131"/>
      <c r="RLY23" s="131"/>
      <c r="RLZ23" s="131"/>
      <c r="RMA23" s="131"/>
      <c r="RMB23" s="131"/>
      <c r="RMC23" s="131"/>
      <c r="RMD23" s="131"/>
      <c r="RME23" s="131"/>
      <c r="RMF23" s="131"/>
      <c r="RMG23" s="131"/>
      <c r="RMH23" s="131"/>
      <c r="RMI23" s="131"/>
      <c r="RMJ23" s="131"/>
      <c r="RMK23" s="131"/>
      <c r="RML23" s="131"/>
      <c r="RMM23" s="131"/>
      <c r="RMN23" s="131"/>
      <c r="RMO23" s="131"/>
      <c r="RMP23" s="131"/>
      <c r="RMQ23" s="131"/>
      <c r="RMR23" s="131"/>
      <c r="RMS23" s="131"/>
      <c r="RMT23" s="131"/>
      <c r="RMU23" s="131"/>
      <c r="RMV23" s="131"/>
      <c r="RMW23" s="131"/>
      <c r="RMX23" s="131"/>
      <c r="RMY23" s="131"/>
      <c r="RMZ23" s="131"/>
      <c r="RNA23" s="131"/>
      <c r="RNB23" s="131"/>
      <c r="RNC23" s="131"/>
      <c r="RND23" s="131"/>
      <c r="RNE23" s="131"/>
      <c r="RNF23" s="131"/>
      <c r="RNG23" s="131"/>
      <c r="RNH23" s="131"/>
      <c r="RNI23" s="131"/>
      <c r="RNJ23" s="131"/>
      <c r="RNK23" s="131"/>
      <c r="RNL23" s="131"/>
      <c r="RNM23" s="131"/>
      <c r="RNN23" s="131"/>
      <c r="RNO23" s="131"/>
      <c r="RNP23" s="131"/>
      <c r="RNQ23" s="131"/>
      <c r="RNR23" s="131"/>
      <c r="RNS23" s="131"/>
      <c r="RNT23" s="131"/>
      <c r="RNU23" s="131"/>
      <c r="RNV23" s="131"/>
      <c r="RNW23" s="131"/>
      <c r="RNX23" s="131"/>
      <c r="RNY23" s="131"/>
      <c r="RNZ23" s="131"/>
      <c r="ROA23" s="131"/>
      <c r="ROB23" s="131"/>
      <c r="ROC23" s="131"/>
      <c r="ROD23" s="131"/>
      <c r="ROE23" s="131"/>
      <c r="ROF23" s="131"/>
      <c r="ROG23" s="131"/>
      <c r="ROH23" s="131"/>
      <c r="ROI23" s="131"/>
      <c r="ROJ23" s="131"/>
      <c r="ROK23" s="131"/>
      <c r="ROL23" s="131"/>
      <c r="ROM23" s="131"/>
      <c r="RON23" s="131"/>
      <c r="ROO23" s="131"/>
      <c r="ROP23" s="131"/>
      <c r="ROQ23" s="131"/>
      <c r="ROR23" s="131"/>
      <c r="ROS23" s="131"/>
      <c r="ROT23" s="131"/>
      <c r="ROU23" s="131"/>
      <c r="ROV23" s="131"/>
      <c r="ROW23" s="131"/>
      <c r="ROX23" s="131"/>
      <c r="ROY23" s="131"/>
      <c r="ROZ23" s="131"/>
      <c r="RPA23" s="131"/>
      <c r="RPB23" s="131"/>
      <c r="RPC23" s="131"/>
      <c r="RPD23" s="131"/>
      <c r="RPE23" s="131"/>
      <c r="RPF23" s="131"/>
      <c r="RPG23" s="131"/>
      <c r="RPH23" s="131"/>
      <c r="RPI23" s="131"/>
      <c r="RPJ23" s="131"/>
      <c r="RPK23" s="131"/>
      <c r="RPL23" s="131"/>
      <c r="RPM23" s="131"/>
      <c r="RPN23" s="131"/>
      <c r="RPO23" s="131"/>
      <c r="RPP23" s="131"/>
      <c r="RPQ23" s="131"/>
      <c r="RPR23" s="131"/>
      <c r="RPS23" s="131"/>
      <c r="RPT23" s="131"/>
      <c r="RPU23" s="131"/>
      <c r="RPV23" s="131"/>
      <c r="RPW23" s="131"/>
      <c r="RPX23" s="131"/>
      <c r="RPY23" s="131"/>
      <c r="RPZ23" s="131"/>
      <c r="RQA23" s="131"/>
      <c r="RQB23" s="131"/>
      <c r="RQC23" s="131"/>
      <c r="RQD23" s="131"/>
      <c r="RQE23" s="131"/>
      <c r="RQF23" s="131"/>
      <c r="RQG23" s="131"/>
      <c r="RQH23" s="131"/>
      <c r="RQI23" s="131"/>
      <c r="RQJ23" s="131"/>
      <c r="RQK23" s="131"/>
      <c r="RQL23" s="131"/>
      <c r="RQM23" s="131"/>
      <c r="RQN23" s="131"/>
      <c r="RQO23" s="131"/>
      <c r="RQP23" s="131"/>
      <c r="RQQ23" s="131"/>
      <c r="RQR23" s="131"/>
      <c r="RQS23" s="131"/>
      <c r="RQT23" s="131"/>
      <c r="RQU23" s="131"/>
      <c r="RQV23" s="131"/>
      <c r="RQW23" s="131"/>
      <c r="RQX23" s="131"/>
      <c r="RQY23" s="131"/>
      <c r="RQZ23" s="131"/>
      <c r="RRA23" s="131"/>
      <c r="RRB23" s="131"/>
      <c r="RRC23" s="131"/>
      <c r="RRD23" s="131"/>
      <c r="RRE23" s="131"/>
      <c r="RRF23" s="131"/>
      <c r="RRG23" s="131"/>
      <c r="RRH23" s="131"/>
      <c r="RRI23" s="131"/>
      <c r="RRJ23" s="131"/>
      <c r="RRK23" s="131"/>
      <c r="RRL23" s="131"/>
      <c r="RRM23" s="131"/>
      <c r="RRN23" s="131"/>
      <c r="RRO23" s="131"/>
      <c r="RRP23" s="131"/>
      <c r="RRQ23" s="131"/>
      <c r="RRR23" s="131"/>
      <c r="RRS23" s="131"/>
      <c r="RRT23" s="131"/>
      <c r="RRU23" s="131"/>
      <c r="RRV23" s="131"/>
      <c r="RRW23" s="131"/>
      <c r="RRX23" s="131"/>
      <c r="RRY23" s="131"/>
      <c r="RRZ23" s="131"/>
      <c r="RSA23" s="131"/>
      <c r="RSB23" s="131"/>
      <c r="RSC23" s="131"/>
      <c r="RSD23" s="131"/>
      <c r="RSE23" s="131"/>
      <c r="RSF23" s="131"/>
      <c r="RSG23" s="131"/>
      <c r="RSH23" s="131"/>
      <c r="RSI23" s="131"/>
      <c r="RSJ23" s="131"/>
      <c r="RSK23" s="131"/>
      <c r="RSL23" s="131"/>
      <c r="RSM23" s="131"/>
      <c r="RSN23" s="131"/>
      <c r="RSO23" s="131"/>
      <c r="RSP23" s="131"/>
      <c r="RSQ23" s="131"/>
      <c r="RSR23" s="131"/>
      <c r="RSS23" s="131"/>
      <c r="RST23" s="131"/>
      <c r="RSU23" s="131"/>
      <c r="RSV23" s="131"/>
      <c r="RSW23" s="131"/>
      <c r="RSX23" s="131"/>
      <c r="RSY23" s="131"/>
      <c r="RSZ23" s="131"/>
      <c r="RTA23" s="131"/>
      <c r="RTB23" s="131"/>
      <c r="RTC23" s="131"/>
      <c r="RTD23" s="131"/>
      <c r="RTE23" s="131"/>
      <c r="RTF23" s="131"/>
      <c r="RTG23" s="131"/>
      <c r="RTH23" s="131"/>
      <c r="RTI23" s="131"/>
      <c r="RTJ23" s="131"/>
      <c r="RTK23" s="131"/>
      <c r="RTL23" s="131"/>
      <c r="RTM23" s="131"/>
      <c r="RTN23" s="131"/>
      <c r="RTO23" s="131"/>
      <c r="RTP23" s="131"/>
      <c r="RTQ23" s="131"/>
      <c r="RTR23" s="131"/>
      <c r="RTS23" s="131"/>
      <c r="RTT23" s="131"/>
      <c r="RTU23" s="131"/>
      <c r="RTV23" s="131"/>
      <c r="RTW23" s="131"/>
      <c r="RTX23" s="131"/>
      <c r="RTY23" s="131"/>
      <c r="RTZ23" s="131"/>
      <c r="RUA23" s="131"/>
      <c r="RUB23" s="131"/>
      <c r="RUC23" s="131"/>
      <c r="RUD23" s="131"/>
      <c r="RUE23" s="131"/>
      <c r="RUF23" s="131"/>
      <c r="RUG23" s="131"/>
      <c r="RUH23" s="131"/>
      <c r="RUI23" s="131"/>
      <c r="RUJ23" s="131"/>
      <c r="RUK23" s="131"/>
      <c r="RUL23" s="131"/>
      <c r="RUM23" s="131"/>
      <c r="RUN23" s="131"/>
      <c r="RUO23" s="131"/>
      <c r="RUP23" s="131"/>
      <c r="RUQ23" s="131"/>
      <c r="RUR23" s="131"/>
      <c r="RUS23" s="131"/>
      <c r="RUT23" s="131"/>
      <c r="RUU23" s="131"/>
      <c r="RUV23" s="131"/>
      <c r="RUW23" s="131"/>
      <c r="RUX23" s="131"/>
      <c r="RUY23" s="131"/>
      <c r="RUZ23" s="131"/>
      <c r="RVA23" s="131"/>
      <c r="RVB23" s="131"/>
      <c r="RVC23" s="131"/>
      <c r="RVD23" s="131"/>
      <c r="RVE23" s="131"/>
      <c r="RVF23" s="131"/>
      <c r="RVG23" s="131"/>
      <c r="RVH23" s="131"/>
      <c r="RVI23" s="131"/>
      <c r="RVJ23" s="131"/>
      <c r="RVK23" s="131"/>
      <c r="RVL23" s="131"/>
      <c r="RVM23" s="131"/>
      <c r="RVN23" s="131"/>
      <c r="RVO23" s="131"/>
      <c r="RVP23" s="131"/>
      <c r="RVQ23" s="131"/>
      <c r="RVR23" s="131"/>
      <c r="RVS23" s="131"/>
      <c r="RVT23" s="131"/>
      <c r="RVU23" s="131"/>
      <c r="RVV23" s="131"/>
      <c r="RVW23" s="131"/>
      <c r="RVX23" s="131"/>
      <c r="RVY23" s="131"/>
      <c r="RVZ23" s="131"/>
      <c r="RWA23" s="131"/>
      <c r="RWB23" s="131"/>
      <c r="RWC23" s="131"/>
      <c r="RWD23" s="131"/>
      <c r="RWE23" s="131"/>
      <c r="RWF23" s="131"/>
      <c r="RWG23" s="131"/>
      <c r="RWH23" s="131"/>
      <c r="RWI23" s="131"/>
      <c r="RWJ23" s="131"/>
      <c r="RWK23" s="131"/>
      <c r="RWL23" s="131"/>
      <c r="RWM23" s="131"/>
      <c r="RWN23" s="131"/>
      <c r="RWO23" s="131"/>
      <c r="RWP23" s="131"/>
      <c r="RWQ23" s="131"/>
      <c r="RWR23" s="131"/>
      <c r="RWS23" s="131"/>
      <c r="RWT23" s="131"/>
      <c r="RWU23" s="131"/>
      <c r="RWV23" s="131"/>
      <c r="RWW23" s="131"/>
      <c r="RWX23" s="131"/>
      <c r="RWY23" s="131"/>
      <c r="RWZ23" s="131"/>
      <c r="RXA23" s="131"/>
      <c r="RXB23" s="131"/>
      <c r="RXC23" s="131"/>
      <c r="RXD23" s="131"/>
      <c r="RXE23" s="131"/>
      <c r="RXF23" s="131"/>
      <c r="RXG23" s="131"/>
      <c r="RXH23" s="131"/>
      <c r="RXI23" s="131"/>
      <c r="RXJ23" s="131"/>
      <c r="RXK23" s="131"/>
      <c r="RXL23" s="131"/>
      <c r="RXM23" s="131"/>
      <c r="RXN23" s="131"/>
      <c r="RXO23" s="131"/>
      <c r="RXP23" s="131"/>
      <c r="RXQ23" s="131"/>
      <c r="RXR23" s="131"/>
      <c r="RXS23" s="131"/>
      <c r="RXT23" s="131"/>
      <c r="RXU23" s="131"/>
      <c r="RXV23" s="131"/>
      <c r="RXW23" s="131"/>
      <c r="RXX23" s="131"/>
      <c r="RXY23" s="131"/>
      <c r="RXZ23" s="131"/>
      <c r="RYA23" s="131"/>
      <c r="RYB23" s="131"/>
      <c r="RYC23" s="131"/>
      <c r="RYD23" s="131"/>
      <c r="RYE23" s="131"/>
      <c r="RYF23" s="131"/>
      <c r="RYG23" s="131"/>
      <c r="RYH23" s="131"/>
      <c r="RYI23" s="131"/>
      <c r="RYJ23" s="131"/>
      <c r="RYK23" s="131"/>
      <c r="RYL23" s="131"/>
      <c r="RYM23" s="131"/>
      <c r="RYN23" s="131"/>
      <c r="RYO23" s="131"/>
      <c r="RYP23" s="131"/>
      <c r="RYQ23" s="131"/>
      <c r="RYR23" s="131"/>
      <c r="RYS23" s="131"/>
      <c r="RYT23" s="131"/>
      <c r="RYU23" s="131"/>
      <c r="RYV23" s="131"/>
      <c r="RYW23" s="131"/>
      <c r="RYX23" s="131"/>
      <c r="RYY23" s="131"/>
      <c r="RYZ23" s="131"/>
      <c r="RZA23" s="131"/>
      <c r="RZB23" s="131"/>
      <c r="RZC23" s="131"/>
      <c r="RZD23" s="131"/>
      <c r="RZE23" s="131"/>
      <c r="RZF23" s="131"/>
      <c r="RZG23" s="131"/>
      <c r="RZH23" s="131"/>
      <c r="RZI23" s="131"/>
      <c r="RZJ23" s="131"/>
      <c r="RZK23" s="131"/>
      <c r="RZL23" s="131"/>
      <c r="RZM23" s="131"/>
      <c r="RZN23" s="131"/>
      <c r="RZO23" s="131"/>
      <c r="RZP23" s="131"/>
      <c r="RZQ23" s="131"/>
      <c r="RZR23" s="131"/>
      <c r="RZS23" s="131"/>
      <c r="RZT23" s="131"/>
      <c r="RZU23" s="131"/>
      <c r="RZV23" s="131"/>
      <c r="RZW23" s="131"/>
      <c r="RZX23" s="131"/>
      <c r="RZY23" s="131"/>
      <c r="RZZ23" s="131"/>
      <c r="SAA23" s="131"/>
      <c r="SAB23" s="131"/>
      <c r="SAC23" s="131"/>
      <c r="SAD23" s="131"/>
      <c r="SAE23" s="131"/>
      <c r="SAF23" s="131"/>
      <c r="SAG23" s="131"/>
      <c r="SAH23" s="131"/>
      <c r="SAI23" s="131"/>
      <c r="SAJ23" s="131"/>
      <c r="SAK23" s="131"/>
      <c r="SAL23" s="131"/>
      <c r="SAM23" s="131"/>
      <c r="SAN23" s="131"/>
      <c r="SAO23" s="131"/>
      <c r="SAP23" s="131"/>
      <c r="SAQ23" s="131"/>
      <c r="SAR23" s="131"/>
      <c r="SAS23" s="131"/>
      <c r="SAT23" s="131"/>
      <c r="SAU23" s="131"/>
      <c r="SAV23" s="131"/>
      <c r="SAW23" s="131"/>
      <c r="SAX23" s="131"/>
      <c r="SAY23" s="131"/>
      <c r="SAZ23" s="131"/>
      <c r="SBA23" s="131"/>
      <c r="SBB23" s="131"/>
      <c r="SBC23" s="131"/>
      <c r="SBD23" s="131"/>
      <c r="SBE23" s="131"/>
      <c r="SBF23" s="131"/>
      <c r="SBG23" s="131"/>
      <c r="SBH23" s="131"/>
      <c r="SBI23" s="131"/>
      <c r="SBJ23" s="131"/>
      <c r="SBK23" s="131"/>
      <c r="SBL23" s="131"/>
      <c r="SBM23" s="131"/>
      <c r="SBN23" s="131"/>
      <c r="SBO23" s="131"/>
      <c r="SBP23" s="131"/>
      <c r="SBQ23" s="131"/>
      <c r="SBR23" s="131"/>
      <c r="SBS23" s="131"/>
      <c r="SBT23" s="131"/>
      <c r="SBU23" s="131"/>
      <c r="SBV23" s="131"/>
      <c r="SBW23" s="131"/>
      <c r="SBX23" s="131"/>
      <c r="SBY23" s="131"/>
      <c r="SBZ23" s="131"/>
      <c r="SCA23" s="131"/>
      <c r="SCB23" s="131"/>
      <c r="SCC23" s="131"/>
      <c r="SCD23" s="131"/>
      <c r="SCE23" s="131"/>
      <c r="SCF23" s="131"/>
      <c r="SCG23" s="131"/>
      <c r="SCH23" s="131"/>
      <c r="SCI23" s="131"/>
      <c r="SCJ23" s="131"/>
      <c r="SCK23" s="131"/>
      <c r="SCL23" s="131"/>
      <c r="SCM23" s="131"/>
      <c r="SCN23" s="131"/>
      <c r="SCO23" s="131"/>
      <c r="SCP23" s="131"/>
      <c r="SCQ23" s="131"/>
      <c r="SCR23" s="131"/>
      <c r="SCS23" s="131"/>
      <c r="SCT23" s="131"/>
      <c r="SCU23" s="131"/>
      <c r="SCV23" s="131"/>
      <c r="SCW23" s="131"/>
      <c r="SCX23" s="131"/>
      <c r="SCY23" s="131"/>
      <c r="SCZ23" s="131"/>
      <c r="SDA23" s="131"/>
      <c r="SDB23" s="131"/>
      <c r="SDC23" s="131"/>
      <c r="SDD23" s="131"/>
      <c r="SDE23" s="131"/>
      <c r="SDF23" s="131"/>
      <c r="SDG23" s="131"/>
      <c r="SDH23" s="131"/>
      <c r="SDI23" s="131"/>
      <c r="SDJ23" s="131"/>
      <c r="SDK23" s="131"/>
      <c r="SDL23" s="131"/>
      <c r="SDM23" s="131"/>
      <c r="SDN23" s="131"/>
      <c r="SDO23" s="131"/>
      <c r="SDP23" s="131"/>
      <c r="SDQ23" s="131"/>
      <c r="SDR23" s="131"/>
      <c r="SDS23" s="131"/>
      <c r="SDT23" s="131"/>
      <c r="SDU23" s="131"/>
      <c r="SDV23" s="131"/>
      <c r="SDW23" s="131"/>
      <c r="SDX23" s="131"/>
      <c r="SDY23" s="131"/>
      <c r="SDZ23" s="131"/>
      <c r="SEA23" s="131"/>
      <c r="SEB23" s="131"/>
      <c r="SEC23" s="131"/>
      <c r="SED23" s="131"/>
      <c r="SEE23" s="131"/>
      <c r="SEF23" s="131"/>
      <c r="SEG23" s="131"/>
      <c r="SEH23" s="131"/>
      <c r="SEI23" s="131"/>
      <c r="SEJ23" s="131"/>
      <c r="SEK23" s="131"/>
      <c r="SEL23" s="131"/>
      <c r="SEM23" s="131"/>
      <c r="SEN23" s="131"/>
      <c r="SEO23" s="131"/>
      <c r="SEP23" s="131"/>
      <c r="SEQ23" s="131"/>
      <c r="SER23" s="131"/>
      <c r="SES23" s="131"/>
      <c r="SET23" s="131"/>
      <c r="SEU23" s="131"/>
      <c r="SEV23" s="131"/>
      <c r="SEW23" s="131"/>
      <c r="SEX23" s="131"/>
      <c r="SEY23" s="131"/>
      <c r="SEZ23" s="131"/>
      <c r="SFA23" s="131"/>
      <c r="SFB23" s="131"/>
      <c r="SFC23" s="131"/>
      <c r="SFD23" s="131"/>
      <c r="SFE23" s="131"/>
      <c r="SFF23" s="131"/>
      <c r="SFG23" s="131"/>
      <c r="SFH23" s="131"/>
      <c r="SFI23" s="131"/>
      <c r="SFJ23" s="131"/>
      <c r="SFK23" s="131"/>
      <c r="SFL23" s="131"/>
      <c r="SFM23" s="131"/>
      <c r="SFN23" s="131"/>
      <c r="SFO23" s="131"/>
      <c r="SFP23" s="131"/>
      <c r="SFQ23" s="131"/>
      <c r="SFR23" s="131"/>
      <c r="SFS23" s="131"/>
      <c r="SFT23" s="131"/>
      <c r="SFU23" s="131"/>
      <c r="SFV23" s="131"/>
      <c r="SFW23" s="131"/>
      <c r="SFX23" s="131"/>
      <c r="SFY23" s="131"/>
      <c r="SFZ23" s="131"/>
      <c r="SGA23" s="131"/>
      <c r="SGB23" s="131"/>
      <c r="SGC23" s="131"/>
      <c r="SGD23" s="131"/>
      <c r="SGE23" s="131"/>
      <c r="SGF23" s="131"/>
      <c r="SGG23" s="131"/>
      <c r="SGH23" s="131"/>
      <c r="SGI23" s="131"/>
      <c r="SGJ23" s="131"/>
      <c r="SGK23" s="131"/>
      <c r="SGL23" s="131"/>
      <c r="SGM23" s="131"/>
      <c r="SGN23" s="131"/>
      <c r="SGO23" s="131"/>
      <c r="SGP23" s="131"/>
      <c r="SGQ23" s="131"/>
      <c r="SGR23" s="131"/>
      <c r="SGS23" s="131"/>
      <c r="SGT23" s="131"/>
      <c r="SGU23" s="131"/>
      <c r="SGV23" s="131"/>
      <c r="SGW23" s="131"/>
      <c r="SGX23" s="131"/>
      <c r="SGY23" s="131"/>
      <c r="SGZ23" s="131"/>
      <c r="SHA23" s="131"/>
      <c r="SHB23" s="131"/>
      <c r="SHC23" s="131"/>
      <c r="SHD23" s="131"/>
      <c r="SHE23" s="131"/>
      <c r="SHF23" s="131"/>
      <c r="SHG23" s="131"/>
      <c r="SHH23" s="131"/>
      <c r="SHI23" s="131"/>
      <c r="SHJ23" s="131"/>
      <c r="SHK23" s="131"/>
      <c r="SHL23" s="131"/>
      <c r="SHM23" s="131"/>
      <c r="SHN23" s="131"/>
      <c r="SHO23" s="131"/>
      <c r="SHP23" s="131"/>
      <c r="SHQ23" s="131"/>
      <c r="SHR23" s="131"/>
      <c r="SHS23" s="131"/>
      <c r="SHT23" s="131"/>
      <c r="SHU23" s="131"/>
      <c r="SHV23" s="131"/>
      <c r="SHW23" s="131"/>
      <c r="SHX23" s="131"/>
      <c r="SHY23" s="131"/>
      <c r="SHZ23" s="131"/>
      <c r="SIA23" s="131"/>
      <c r="SIB23" s="131"/>
      <c r="SIC23" s="131"/>
      <c r="SID23" s="131"/>
      <c r="SIE23" s="131"/>
      <c r="SIF23" s="131"/>
      <c r="SIG23" s="131"/>
      <c r="SIH23" s="131"/>
      <c r="SII23" s="131"/>
      <c r="SIJ23" s="131"/>
      <c r="SIK23" s="131"/>
      <c r="SIL23" s="131"/>
      <c r="SIM23" s="131"/>
      <c r="SIN23" s="131"/>
      <c r="SIO23" s="131"/>
      <c r="SIP23" s="131"/>
      <c r="SIQ23" s="131"/>
      <c r="SIR23" s="131"/>
      <c r="SIS23" s="131"/>
      <c r="SIT23" s="131"/>
      <c r="SIU23" s="131"/>
      <c r="SIV23" s="131"/>
      <c r="SIW23" s="131"/>
      <c r="SIX23" s="131"/>
      <c r="SIY23" s="131"/>
      <c r="SIZ23" s="131"/>
      <c r="SJA23" s="131"/>
      <c r="SJB23" s="131"/>
      <c r="SJC23" s="131"/>
      <c r="SJD23" s="131"/>
      <c r="SJE23" s="131"/>
      <c r="SJF23" s="131"/>
      <c r="SJG23" s="131"/>
      <c r="SJH23" s="131"/>
      <c r="SJI23" s="131"/>
      <c r="SJJ23" s="131"/>
      <c r="SJK23" s="131"/>
      <c r="SJL23" s="131"/>
      <c r="SJM23" s="131"/>
      <c r="SJN23" s="131"/>
      <c r="SJO23" s="131"/>
      <c r="SJP23" s="131"/>
      <c r="SJQ23" s="131"/>
      <c r="SJR23" s="131"/>
      <c r="SJS23" s="131"/>
      <c r="SJT23" s="131"/>
      <c r="SJU23" s="131"/>
      <c r="SJV23" s="131"/>
      <c r="SJW23" s="131"/>
      <c r="SJX23" s="131"/>
      <c r="SJY23" s="131"/>
      <c r="SJZ23" s="131"/>
      <c r="SKA23" s="131"/>
      <c r="SKB23" s="131"/>
      <c r="SKC23" s="131"/>
      <c r="SKD23" s="131"/>
      <c r="SKE23" s="131"/>
      <c r="SKF23" s="131"/>
      <c r="SKG23" s="131"/>
      <c r="SKH23" s="131"/>
      <c r="SKI23" s="131"/>
      <c r="SKJ23" s="131"/>
      <c r="SKK23" s="131"/>
      <c r="SKL23" s="131"/>
      <c r="SKM23" s="131"/>
      <c r="SKN23" s="131"/>
      <c r="SKO23" s="131"/>
      <c r="SKP23" s="131"/>
      <c r="SKQ23" s="131"/>
      <c r="SKR23" s="131"/>
      <c r="SKS23" s="131"/>
      <c r="SKT23" s="131"/>
      <c r="SKU23" s="131"/>
      <c r="SKV23" s="131"/>
      <c r="SKW23" s="131"/>
      <c r="SKX23" s="131"/>
      <c r="SKY23" s="131"/>
      <c r="SKZ23" s="131"/>
      <c r="SLA23" s="131"/>
      <c r="SLB23" s="131"/>
      <c r="SLC23" s="131"/>
      <c r="SLD23" s="131"/>
      <c r="SLE23" s="131"/>
      <c r="SLF23" s="131"/>
      <c r="SLG23" s="131"/>
      <c r="SLH23" s="131"/>
      <c r="SLI23" s="131"/>
      <c r="SLJ23" s="131"/>
      <c r="SLK23" s="131"/>
      <c r="SLL23" s="131"/>
      <c r="SLM23" s="131"/>
      <c r="SLN23" s="131"/>
      <c r="SLO23" s="131"/>
      <c r="SLP23" s="131"/>
      <c r="SLQ23" s="131"/>
      <c r="SLR23" s="131"/>
      <c r="SLS23" s="131"/>
      <c r="SLT23" s="131"/>
      <c r="SLU23" s="131"/>
      <c r="SLV23" s="131"/>
      <c r="SLW23" s="131"/>
      <c r="SLX23" s="131"/>
      <c r="SLY23" s="131"/>
      <c r="SLZ23" s="131"/>
      <c r="SMA23" s="131"/>
      <c r="SMB23" s="131"/>
      <c r="SMC23" s="131"/>
      <c r="SMD23" s="131"/>
      <c r="SME23" s="131"/>
      <c r="SMF23" s="131"/>
      <c r="SMG23" s="131"/>
      <c r="SMH23" s="131"/>
      <c r="SMI23" s="131"/>
      <c r="SMJ23" s="131"/>
      <c r="SMK23" s="131"/>
      <c r="SML23" s="131"/>
      <c r="SMM23" s="131"/>
      <c r="SMN23" s="131"/>
      <c r="SMO23" s="131"/>
      <c r="SMP23" s="131"/>
      <c r="SMQ23" s="131"/>
      <c r="SMR23" s="131"/>
      <c r="SMS23" s="131"/>
      <c r="SMT23" s="131"/>
      <c r="SMU23" s="131"/>
      <c r="SMV23" s="131"/>
      <c r="SMW23" s="131"/>
      <c r="SMX23" s="131"/>
      <c r="SMY23" s="131"/>
      <c r="SMZ23" s="131"/>
      <c r="SNA23" s="131"/>
      <c r="SNB23" s="131"/>
      <c r="SNC23" s="131"/>
      <c r="SND23" s="131"/>
      <c r="SNE23" s="131"/>
      <c r="SNF23" s="131"/>
      <c r="SNG23" s="131"/>
      <c r="SNH23" s="131"/>
      <c r="SNI23" s="131"/>
      <c r="SNJ23" s="131"/>
      <c r="SNK23" s="131"/>
      <c r="SNL23" s="131"/>
      <c r="SNM23" s="131"/>
      <c r="SNN23" s="131"/>
      <c r="SNO23" s="131"/>
      <c r="SNP23" s="131"/>
      <c r="SNQ23" s="131"/>
      <c r="SNR23" s="131"/>
      <c r="SNS23" s="131"/>
      <c r="SNT23" s="131"/>
      <c r="SNU23" s="131"/>
      <c r="SNV23" s="131"/>
      <c r="SNW23" s="131"/>
      <c r="SNX23" s="131"/>
      <c r="SNY23" s="131"/>
      <c r="SNZ23" s="131"/>
      <c r="SOA23" s="131"/>
      <c r="SOB23" s="131"/>
      <c r="SOC23" s="131"/>
      <c r="SOD23" s="131"/>
      <c r="SOE23" s="131"/>
      <c r="SOF23" s="131"/>
      <c r="SOG23" s="131"/>
      <c r="SOH23" s="131"/>
      <c r="SOI23" s="131"/>
      <c r="SOJ23" s="131"/>
      <c r="SOK23" s="131"/>
      <c r="SOL23" s="131"/>
      <c r="SOM23" s="131"/>
      <c r="SON23" s="131"/>
      <c r="SOO23" s="131"/>
      <c r="SOP23" s="131"/>
      <c r="SOQ23" s="131"/>
      <c r="SOR23" s="131"/>
      <c r="SOS23" s="131"/>
      <c r="SOT23" s="131"/>
      <c r="SOU23" s="131"/>
      <c r="SOV23" s="131"/>
      <c r="SOW23" s="131"/>
      <c r="SOX23" s="131"/>
      <c r="SOY23" s="131"/>
      <c r="SOZ23" s="131"/>
      <c r="SPA23" s="131"/>
      <c r="SPB23" s="131"/>
      <c r="SPC23" s="131"/>
      <c r="SPD23" s="131"/>
      <c r="SPE23" s="131"/>
      <c r="SPF23" s="131"/>
      <c r="SPG23" s="131"/>
      <c r="SPH23" s="131"/>
      <c r="SPI23" s="131"/>
      <c r="SPJ23" s="131"/>
      <c r="SPK23" s="131"/>
      <c r="SPL23" s="131"/>
      <c r="SPM23" s="131"/>
      <c r="SPN23" s="131"/>
      <c r="SPO23" s="131"/>
      <c r="SPP23" s="131"/>
      <c r="SPQ23" s="131"/>
      <c r="SPR23" s="131"/>
      <c r="SPS23" s="131"/>
      <c r="SPT23" s="131"/>
      <c r="SPU23" s="131"/>
      <c r="SPV23" s="131"/>
      <c r="SPW23" s="131"/>
      <c r="SPX23" s="131"/>
      <c r="SPY23" s="131"/>
      <c r="SPZ23" s="131"/>
      <c r="SQA23" s="131"/>
      <c r="SQB23" s="131"/>
      <c r="SQC23" s="131"/>
      <c r="SQD23" s="131"/>
      <c r="SQE23" s="131"/>
      <c r="SQF23" s="131"/>
      <c r="SQG23" s="131"/>
      <c r="SQH23" s="131"/>
      <c r="SQI23" s="131"/>
      <c r="SQJ23" s="131"/>
      <c r="SQK23" s="131"/>
      <c r="SQL23" s="131"/>
      <c r="SQM23" s="131"/>
      <c r="SQN23" s="131"/>
      <c r="SQO23" s="131"/>
      <c r="SQP23" s="131"/>
      <c r="SQQ23" s="131"/>
      <c r="SQR23" s="131"/>
      <c r="SQS23" s="131"/>
      <c r="SQT23" s="131"/>
      <c r="SQU23" s="131"/>
      <c r="SQV23" s="131"/>
      <c r="SQW23" s="131"/>
      <c r="SQX23" s="131"/>
      <c r="SQY23" s="131"/>
      <c r="SQZ23" s="131"/>
      <c r="SRA23" s="131"/>
      <c r="SRB23" s="131"/>
      <c r="SRC23" s="131"/>
      <c r="SRD23" s="131"/>
      <c r="SRE23" s="131"/>
      <c r="SRF23" s="131"/>
      <c r="SRG23" s="131"/>
      <c r="SRH23" s="131"/>
      <c r="SRI23" s="131"/>
      <c r="SRJ23" s="131"/>
      <c r="SRK23" s="131"/>
      <c r="SRL23" s="131"/>
      <c r="SRM23" s="131"/>
      <c r="SRN23" s="131"/>
      <c r="SRO23" s="131"/>
      <c r="SRP23" s="131"/>
      <c r="SRQ23" s="131"/>
      <c r="SRR23" s="131"/>
      <c r="SRS23" s="131"/>
      <c r="SRT23" s="131"/>
      <c r="SRU23" s="131"/>
      <c r="SRV23" s="131"/>
      <c r="SRW23" s="131"/>
      <c r="SRX23" s="131"/>
      <c r="SRY23" s="131"/>
      <c r="SRZ23" s="131"/>
      <c r="SSA23" s="131"/>
      <c r="SSB23" s="131"/>
      <c r="SSC23" s="131"/>
      <c r="SSD23" s="131"/>
      <c r="SSE23" s="131"/>
      <c r="SSF23" s="131"/>
      <c r="SSG23" s="131"/>
      <c r="SSH23" s="131"/>
      <c r="SSI23" s="131"/>
      <c r="SSJ23" s="131"/>
      <c r="SSK23" s="131"/>
      <c r="SSL23" s="131"/>
      <c r="SSM23" s="131"/>
      <c r="SSN23" s="131"/>
      <c r="SSO23" s="131"/>
      <c r="SSP23" s="131"/>
      <c r="SSQ23" s="131"/>
      <c r="SSR23" s="131"/>
      <c r="SSS23" s="131"/>
      <c r="SST23" s="131"/>
      <c r="SSU23" s="131"/>
      <c r="SSV23" s="131"/>
      <c r="SSW23" s="131"/>
      <c r="SSX23" s="131"/>
      <c r="SSY23" s="131"/>
      <c r="SSZ23" s="131"/>
      <c r="STA23" s="131"/>
      <c r="STB23" s="131"/>
      <c r="STC23" s="131"/>
      <c r="STD23" s="131"/>
      <c r="STE23" s="131"/>
      <c r="STF23" s="131"/>
      <c r="STG23" s="131"/>
      <c r="STH23" s="131"/>
      <c r="STI23" s="131"/>
      <c r="STJ23" s="131"/>
      <c r="STK23" s="131"/>
      <c r="STL23" s="131"/>
      <c r="STM23" s="131"/>
      <c r="STN23" s="131"/>
      <c r="STO23" s="131"/>
      <c r="STP23" s="131"/>
      <c r="STQ23" s="131"/>
      <c r="STR23" s="131"/>
      <c r="STS23" s="131"/>
      <c r="STT23" s="131"/>
      <c r="STU23" s="131"/>
      <c r="STV23" s="131"/>
      <c r="STW23" s="131"/>
      <c r="STX23" s="131"/>
      <c r="STY23" s="131"/>
      <c r="STZ23" s="131"/>
      <c r="SUA23" s="131"/>
      <c r="SUB23" s="131"/>
      <c r="SUC23" s="131"/>
      <c r="SUD23" s="131"/>
      <c r="SUE23" s="131"/>
      <c r="SUF23" s="131"/>
      <c r="SUG23" s="131"/>
      <c r="SUH23" s="131"/>
      <c r="SUI23" s="131"/>
      <c r="SUJ23" s="131"/>
      <c r="SUK23" s="131"/>
      <c r="SUL23" s="131"/>
      <c r="SUM23" s="131"/>
      <c r="SUN23" s="131"/>
      <c r="SUO23" s="131"/>
      <c r="SUP23" s="131"/>
      <c r="SUQ23" s="131"/>
      <c r="SUR23" s="131"/>
      <c r="SUS23" s="131"/>
      <c r="SUT23" s="131"/>
      <c r="SUU23" s="131"/>
      <c r="SUV23" s="131"/>
      <c r="SUW23" s="131"/>
      <c r="SUX23" s="131"/>
      <c r="SUY23" s="131"/>
      <c r="SUZ23" s="131"/>
      <c r="SVA23" s="131"/>
      <c r="SVB23" s="131"/>
      <c r="SVC23" s="131"/>
      <c r="SVD23" s="131"/>
      <c r="SVE23" s="131"/>
      <c r="SVF23" s="131"/>
      <c r="SVG23" s="131"/>
      <c r="SVH23" s="131"/>
      <c r="SVI23" s="131"/>
      <c r="SVJ23" s="131"/>
      <c r="SVK23" s="131"/>
      <c r="SVL23" s="131"/>
      <c r="SVM23" s="131"/>
      <c r="SVN23" s="131"/>
      <c r="SVO23" s="131"/>
      <c r="SVP23" s="131"/>
      <c r="SVQ23" s="131"/>
      <c r="SVR23" s="131"/>
      <c r="SVS23" s="131"/>
      <c r="SVT23" s="131"/>
      <c r="SVU23" s="131"/>
      <c r="SVV23" s="131"/>
      <c r="SVW23" s="131"/>
      <c r="SVX23" s="131"/>
      <c r="SVY23" s="131"/>
      <c r="SVZ23" s="131"/>
      <c r="SWA23" s="131"/>
      <c r="SWB23" s="131"/>
      <c r="SWC23" s="131"/>
      <c r="SWD23" s="131"/>
      <c r="SWE23" s="131"/>
      <c r="SWF23" s="131"/>
      <c r="SWG23" s="131"/>
      <c r="SWH23" s="131"/>
      <c r="SWI23" s="131"/>
      <c r="SWJ23" s="131"/>
      <c r="SWK23" s="131"/>
      <c r="SWL23" s="131"/>
      <c r="SWM23" s="131"/>
      <c r="SWN23" s="131"/>
      <c r="SWO23" s="131"/>
      <c r="SWP23" s="131"/>
      <c r="SWQ23" s="131"/>
      <c r="SWR23" s="131"/>
      <c r="SWS23" s="131"/>
      <c r="SWT23" s="131"/>
      <c r="SWU23" s="131"/>
      <c r="SWV23" s="131"/>
      <c r="SWW23" s="131"/>
      <c r="SWX23" s="131"/>
      <c r="SWY23" s="131"/>
      <c r="SWZ23" s="131"/>
      <c r="SXA23" s="131"/>
      <c r="SXB23" s="131"/>
      <c r="SXC23" s="131"/>
      <c r="SXD23" s="131"/>
      <c r="SXE23" s="131"/>
      <c r="SXF23" s="131"/>
      <c r="SXG23" s="131"/>
      <c r="SXH23" s="131"/>
      <c r="SXI23" s="131"/>
      <c r="SXJ23" s="131"/>
      <c r="SXK23" s="131"/>
      <c r="SXL23" s="131"/>
      <c r="SXM23" s="131"/>
      <c r="SXN23" s="131"/>
      <c r="SXO23" s="131"/>
      <c r="SXP23" s="131"/>
      <c r="SXQ23" s="131"/>
      <c r="SXR23" s="131"/>
      <c r="SXS23" s="131"/>
      <c r="SXT23" s="131"/>
      <c r="SXU23" s="131"/>
      <c r="SXV23" s="131"/>
      <c r="SXW23" s="131"/>
      <c r="SXX23" s="131"/>
      <c r="SXY23" s="131"/>
      <c r="SXZ23" s="131"/>
      <c r="SYA23" s="131"/>
      <c r="SYB23" s="131"/>
      <c r="SYC23" s="131"/>
      <c r="SYD23" s="131"/>
      <c r="SYE23" s="131"/>
      <c r="SYF23" s="131"/>
      <c r="SYG23" s="131"/>
      <c r="SYH23" s="131"/>
      <c r="SYI23" s="131"/>
      <c r="SYJ23" s="131"/>
      <c r="SYK23" s="131"/>
      <c r="SYL23" s="131"/>
      <c r="SYM23" s="131"/>
      <c r="SYN23" s="131"/>
      <c r="SYO23" s="131"/>
      <c r="SYP23" s="131"/>
      <c r="SYQ23" s="131"/>
      <c r="SYR23" s="131"/>
      <c r="SYS23" s="131"/>
      <c r="SYT23" s="131"/>
      <c r="SYU23" s="131"/>
      <c r="SYV23" s="131"/>
      <c r="SYW23" s="131"/>
      <c r="SYX23" s="131"/>
      <c r="SYY23" s="131"/>
      <c r="SYZ23" s="131"/>
      <c r="SZA23" s="131"/>
      <c r="SZB23" s="131"/>
      <c r="SZC23" s="131"/>
      <c r="SZD23" s="131"/>
      <c r="SZE23" s="131"/>
      <c r="SZF23" s="131"/>
      <c r="SZG23" s="131"/>
      <c r="SZH23" s="131"/>
      <c r="SZI23" s="131"/>
      <c r="SZJ23" s="131"/>
      <c r="SZK23" s="131"/>
      <c r="SZL23" s="131"/>
      <c r="SZM23" s="131"/>
      <c r="SZN23" s="131"/>
      <c r="SZO23" s="131"/>
      <c r="SZP23" s="131"/>
      <c r="SZQ23" s="131"/>
      <c r="SZR23" s="131"/>
      <c r="SZS23" s="131"/>
      <c r="SZT23" s="131"/>
      <c r="SZU23" s="131"/>
      <c r="SZV23" s="131"/>
      <c r="SZW23" s="131"/>
      <c r="SZX23" s="131"/>
      <c r="SZY23" s="131"/>
      <c r="SZZ23" s="131"/>
      <c r="TAA23" s="131"/>
      <c r="TAB23" s="131"/>
      <c r="TAC23" s="131"/>
      <c r="TAD23" s="131"/>
      <c r="TAE23" s="131"/>
      <c r="TAF23" s="131"/>
      <c r="TAG23" s="131"/>
      <c r="TAH23" s="131"/>
      <c r="TAI23" s="131"/>
      <c r="TAJ23" s="131"/>
      <c r="TAK23" s="131"/>
      <c r="TAL23" s="131"/>
      <c r="TAM23" s="131"/>
      <c r="TAN23" s="131"/>
      <c r="TAO23" s="131"/>
      <c r="TAP23" s="131"/>
      <c r="TAQ23" s="131"/>
      <c r="TAR23" s="131"/>
      <c r="TAS23" s="131"/>
      <c r="TAT23" s="131"/>
      <c r="TAU23" s="131"/>
      <c r="TAV23" s="131"/>
      <c r="TAW23" s="131"/>
      <c r="TAX23" s="131"/>
      <c r="TAY23" s="131"/>
      <c r="TAZ23" s="131"/>
      <c r="TBA23" s="131"/>
      <c r="TBB23" s="131"/>
      <c r="TBC23" s="131"/>
      <c r="TBD23" s="131"/>
      <c r="TBE23" s="131"/>
      <c r="TBF23" s="131"/>
      <c r="TBG23" s="131"/>
      <c r="TBH23" s="131"/>
      <c r="TBI23" s="131"/>
      <c r="TBJ23" s="131"/>
      <c r="TBK23" s="131"/>
      <c r="TBL23" s="131"/>
      <c r="TBM23" s="131"/>
      <c r="TBN23" s="131"/>
      <c r="TBO23" s="131"/>
      <c r="TBP23" s="131"/>
      <c r="TBQ23" s="131"/>
      <c r="TBR23" s="131"/>
      <c r="TBS23" s="131"/>
      <c r="TBT23" s="131"/>
      <c r="TBU23" s="131"/>
      <c r="TBV23" s="131"/>
      <c r="TBW23" s="131"/>
      <c r="TBX23" s="131"/>
      <c r="TBY23" s="131"/>
      <c r="TBZ23" s="131"/>
      <c r="TCA23" s="131"/>
      <c r="TCB23" s="131"/>
      <c r="TCC23" s="131"/>
      <c r="TCD23" s="131"/>
      <c r="TCE23" s="131"/>
      <c r="TCF23" s="131"/>
      <c r="TCG23" s="131"/>
      <c r="TCH23" s="131"/>
      <c r="TCI23" s="131"/>
      <c r="TCJ23" s="131"/>
      <c r="TCK23" s="131"/>
      <c r="TCL23" s="131"/>
      <c r="TCM23" s="131"/>
      <c r="TCN23" s="131"/>
      <c r="TCO23" s="131"/>
      <c r="TCP23" s="131"/>
      <c r="TCQ23" s="131"/>
      <c r="TCR23" s="131"/>
      <c r="TCS23" s="131"/>
      <c r="TCT23" s="131"/>
      <c r="TCU23" s="131"/>
      <c r="TCV23" s="131"/>
      <c r="TCW23" s="131"/>
      <c r="TCX23" s="131"/>
      <c r="TCY23" s="131"/>
      <c r="TCZ23" s="131"/>
      <c r="TDA23" s="131"/>
      <c r="TDB23" s="131"/>
      <c r="TDC23" s="131"/>
      <c r="TDD23" s="131"/>
      <c r="TDE23" s="131"/>
      <c r="TDF23" s="131"/>
      <c r="TDG23" s="131"/>
      <c r="TDH23" s="131"/>
      <c r="TDI23" s="131"/>
      <c r="TDJ23" s="131"/>
      <c r="TDK23" s="131"/>
      <c r="TDL23" s="131"/>
      <c r="TDM23" s="131"/>
      <c r="TDN23" s="131"/>
      <c r="TDO23" s="131"/>
      <c r="TDP23" s="131"/>
      <c r="TDQ23" s="131"/>
      <c r="TDR23" s="131"/>
      <c r="TDS23" s="131"/>
      <c r="TDT23" s="131"/>
      <c r="TDU23" s="131"/>
      <c r="TDV23" s="131"/>
      <c r="TDW23" s="131"/>
      <c r="TDX23" s="131"/>
      <c r="TDY23" s="131"/>
      <c r="TDZ23" s="131"/>
      <c r="TEA23" s="131"/>
      <c r="TEB23" s="131"/>
      <c r="TEC23" s="131"/>
      <c r="TED23" s="131"/>
      <c r="TEE23" s="131"/>
      <c r="TEF23" s="131"/>
      <c r="TEG23" s="131"/>
      <c r="TEH23" s="131"/>
      <c r="TEI23" s="131"/>
      <c r="TEJ23" s="131"/>
      <c r="TEK23" s="131"/>
      <c r="TEL23" s="131"/>
      <c r="TEM23" s="131"/>
      <c r="TEN23" s="131"/>
      <c r="TEO23" s="131"/>
      <c r="TEP23" s="131"/>
      <c r="TEQ23" s="131"/>
      <c r="TER23" s="131"/>
      <c r="TES23" s="131"/>
      <c r="TET23" s="131"/>
      <c r="TEU23" s="131"/>
      <c r="TEV23" s="131"/>
      <c r="TEW23" s="131"/>
      <c r="TEX23" s="131"/>
      <c r="TEY23" s="131"/>
      <c r="TEZ23" s="131"/>
      <c r="TFA23" s="131"/>
      <c r="TFB23" s="131"/>
      <c r="TFC23" s="131"/>
      <c r="TFD23" s="131"/>
      <c r="TFE23" s="131"/>
      <c r="TFF23" s="131"/>
      <c r="TFG23" s="131"/>
      <c r="TFH23" s="131"/>
      <c r="TFI23" s="131"/>
      <c r="TFJ23" s="131"/>
      <c r="TFK23" s="131"/>
      <c r="TFL23" s="131"/>
      <c r="TFM23" s="131"/>
      <c r="TFN23" s="131"/>
      <c r="TFO23" s="131"/>
      <c r="TFP23" s="131"/>
      <c r="TFQ23" s="131"/>
      <c r="TFR23" s="131"/>
      <c r="TFS23" s="131"/>
      <c r="TFT23" s="131"/>
      <c r="TFU23" s="131"/>
      <c r="TFV23" s="131"/>
      <c r="TFW23" s="131"/>
      <c r="TFX23" s="131"/>
      <c r="TFY23" s="131"/>
      <c r="TFZ23" s="131"/>
      <c r="TGA23" s="131"/>
      <c r="TGB23" s="131"/>
      <c r="TGC23" s="131"/>
      <c r="TGD23" s="131"/>
      <c r="TGE23" s="131"/>
      <c r="TGF23" s="131"/>
      <c r="TGG23" s="131"/>
      <c r="TGH23" s="131"/>
      <c r="TGI23" s="131"/>
      <c r="TGJ23" s="131"/>
      <c r="TGK23" s="131"/>
      <c r="TGL23" s="131"/>
      <c r="TGM23" s="131"/>
      <c r="TGN23" s="131"/>
      <c r="TGO23" s="131"/>
      <c r="TGP23" s="131"/>
      <c r="TGQ23" s="131"/>
      <c r="TGR23" s="131"/>
      <c r="TGS23" s="131"/>
      <c r="TGT23" s="131"/>
      <c r="TGU23" s="131"/>
      <c r="TGV23" s="131"/>
      <c r="TGW23" s="131"/>
      <c r="TGX23" s="131"/>
      <c r="TGY23" s="131"/>
      <c r="TGZ23" s="131"/>
      <c r="THA23" s="131"/>
      <c r="THB23" s="131"/>
      <c r="THC23" s="131"/>
      <c r="THD23" s="131"/>
      <c r="THE23" s="131"/>
      <c r="THF23" s="131"/>
      <c r="THG23" s="131"/>
      <c r="THH23" s="131"/>
      <c r="THI23" s="131"/>
      <c r="THJ23" s="131"/>
      <c r="THK23" s="131"/>
      <c r="THL23" s="131"/>
      <c r="THM23" s="131"/>
      <c r="THN23" s="131"/>
      <c r="THO23" s="131"/>
      <c r="THP23" s="131"/>
      <c r="THQ23" s="131"/>
      <c r="THR23" s="131"/>
      <c r="THS23" s="131"/>
      <c r="THT23" s="131"/>
      <c r="THU23" s="131"/>
      <c r="THV23" s="131"/>
      <c r="THW23" s="131"/>
      <c r="THX23" s="131"/>
      <c r="THY23" s="131"/>
      <c r="THZ23" s="131"/>
      <c r="TIA23" s="131"/>
      <c r="TIB23" s="131"/>
      <c r="TIC23" s="131"/>
      <c r="TID23" s="131"/>
      <c r="TIE23" s="131"/>
      <c r="TIF23" s="131"/>
      <c r="TIG23" s="131"/>
      <c r="TIH23" s="131"/>
      <c r="TII23" s="131"/>
      <c r="TIJ23" s="131"/>
      <c r="TIK23" s="131"/>
      <c r="TIL23" s="131"/>
      <c r="TIM23" s="131"/>
      <c r="TIN23" s="131"/>
      <c r="TIO23" s="131"/>
      <c r="TIP23" s="131"/>
      <c r="TIQ23" s="131"/>
      <c r="TIR23" s="131"/>
      <c r="TIS23" s="131"/>
      <c r="TIT23" s="131"/>
      <c r="TIU23" s="131"/>
      <c r="TIV23" s="131"/>
      <c r="TIW23" s="131"/>
      <c r="TIX23" s="131"/>
      <c r="TIY23" s="131"/>
      <c r="TIZ23" s="131"/>
      <c r="TJA23" s="131"/>
      <c r="TJB23" s="131"/>
      <c r="TJC23" s="131"/>
      <c r="TJD23" s="131"/>
      <c r="TJE23" s="131"/>
      <c r="TJF23" s="131"/>
      <c r="TJG23" s="131"/>
      <c r="TJH23" s="131"/>
      <c r="TJI23" s="131"/>
      <c r="TJJ23" s="131"/>
      <c r="TJK23" s="131"/>
      <c r="TJL23" s="131"/>
      <c r="TJM23" s="131"/>
      <c r="TJN23" s="131"/>
      <c r="TJO23" s="131"/>
      <c r="TJP23" s="131"/>
      <c r="TJQ23" s="131"/>
      <c r="TJR23" s="131"/>
      <c r="TJS23" s="131"/>
      <c r="TJT23" s="131"/>
      <c r="TJU23" s="131"/>
      <c r="TJV23" s="131"/>
      <c r="TJW23" s="131"/>
      <c r="TJX23" s="131"/>
      <c r="TJY23" s="131"/>
      <c r="TJZ23" s="131"/>
      <c r="TKA23" s="131"/>
      <c r="TKB23" s="131"/>
      <c r="TKC23" s="131"/>
      <c r="TKD23" s="131"/>
      <c r="TKE23" s="131"/>
      <c r="TKF23" s="131"/>
      <c r="TKG23" s="131"/>
      <c r="TKH23" s="131"/>
      <c r="TKI23" s="131"/>
      <c r="TKJ23" s="131"/>
      <c r="TKK23" s="131"/>
      <c r="TKL23" s="131"/>
      <c r="TKM23" s="131"/>
      <c r="TKN23" s="131"/>
      <c r="TKO23" s="131"/>
      <c r="TKP23" s="131"/>
      <c r="TKQ23" s="131"/>
      <c r="TKR23" s="131"/>
      <c r="TKS23" s="131"/>
      <c r="TKT23" s="131"/>
      <c r="TKU23" s="131"/>
      <c r="TKV23" s="131"/>
      <c r="TKW23" s="131"/>
      <c r="TKX23" s="131"/>
      <c r="TKY23" s="131"/>
      <c r="TKZ23" s="131"/>
      <c r="TLA23" s="131"/>
      <c r="TLB23" s="131"/>
      <c r="TLC23" s="131"/>
      <c r="TLD23" s="131"/>
      <c r="TLE23" s="131"/>
      <c r="TLF23" s="131"/>
      <c r="TLG23" s="131"/>
      <c r="TLH23" s="131"/>
      <c r="TLI23" s="131"/>
      <c r="TLJ23" s="131"/>
      <c r="TLK23" s="131"/>
      <c r="TLL23" s="131"/>
      <c r="TLM23" s="131"/>
      <c r="TLN23" s="131"/>
      <c r="TLO23" s="131"/>
      <c r="TLP23" s="131"/>
      <c r="TLQ23" s="131"/>
      <c r="TLR23" s="131"/>
      <c r="TLS23" s="131"/>
      <c r="TLT23" s="131"/>
      <c r="TLU23" s="131"/>
      <c r="TLV23" s="131"/>
      <c r="TLW23" s="131"/>
      <c r="TLX23" s="131"/>
      <c r="TLY23" s="131"/>
      <c r="TLZ23" s="131"/>
      <c r="TMA23" s="131"/>
      <c r="TMB23" s="131"/>
      <c r="TMC23" s="131"/>
      <c r="TMD23" s="131"/>
      <c r="TME23" s="131"/>
      <c r="TMF23" s="131"/>
      <c r="TMG23" s="131"/>
      <c r="TMH23" s="131"/>
      <c r="TMI23" s="131"/>
      <c r="TMJ23" s="131"/>
      <c r="TMK23" s="131"/>
      <c r="TML23" s="131"/>
      <c r="TMM23" s="131"/>
      <c r="TMN23" s="131"/>
      <c r="TMO23" s="131"/>
      <c r="TMP23" s="131"/>
      <c r="TMQ23" s="131"/>
      <c r="TMR23" s="131"/>
      <c r="TMS23" s="131"/>
      <c r="TMT23" s="131"/>
      <c r="TMU23" s="131"/>
      <c r="TMV23" s="131"/>
      <c r="TMW23" s="131"/>
      <c r="TMX23" s="131"/>
      <c r="TMY23" s="131"/>
      <c r="TMZ23" s="131"/>
      <c r="TNA23" s="131"/>
      <c r="TNB23" s="131"/>
      <c r="TNC23" s="131"/>
      <c r="TND23" s="131"/>
      <c r="TNE23" s="131"/>
      <c r="TNF23" s="131"/>
      <c r="TNG23" s="131"/>
      <c r="TNH23" s="131"/>
      <c r="TNI23" s="131"/>
      <c r="TNJ23" s="131"/>
      <c r="TNK23" s="131"/>
      <c r="TNL23" s="131"/>
      <c r="TNM23" s="131"/>
      <c r="TNN23" s="131"/>
      <c r="TNO23" s="131"/>
      <c r="TNP23" s="131"/>
      <c r="TNQ23" s="131"/>
      <c r="TNR23" s="131"/>
      <c r="TNS23" s="131"/>
      <c r="TNT23" s="131"/>
      <c r="TNU23" s="131"/>
      <c r="TNV23" s="131"/>
      <c r="TNW23" s="131"/>
      <c r="TNX23" s="131"/>
      <c r="TNY23" s="131"/>
      <c r="TNZ23" s="131"/>
      <c r="TOA23" s="131"/>
      <c r="TOB23" s="131"/>
      <c r="TOC23" s="131"/>
      <c r="TOD23" s="131"/>
      <c r="TOE23" s="131"/>
      <c r="TOF23" s="131"/>
      <c r="TOG23" s="131"/>
      <c r="TOH23" s="131"/>
      <c r="TOI23" s="131"/>
      <c r="TOJ23" s="131"/>
      <c r="TOK23" s="131"/>
      <c r="TOL23" s="131"/>
      <c r="TOM23" s="131"/>
      <c r="TON23" s="131"/>
      <c r="TOO23" s="131"/>
      <c r="TOP23" s="131"/>
      <c r="TOQ23" s="131"/>
      <c r="TOR23" s="131"/>
      <c r="TOS23" s="131"/>
      <c r="TOT23" s="131"/>
      <c r="TOU23" s="131"/>
      <c r="TOV23" s="131"/>
      <c r="TOW23" s="131"/>
      <c r="TOX23" s="131"/>
      <c r="TOY23" s="131"/>
      <c r="TOZ23" s="131"/>
      <c r="TPA23" s="131"/>
      <c r="TPB23" s="131"/>
      <c r="TPC23" s="131"/>
      <c r="TPD23" s="131"/>
      <c r="TPE23" s="131"/>
      <c r="TPF23" s="131"/>
      <c r="TPG23" s="131"/>
      <c r="TPH23" s="131"/>
      <c r="TPI23" s="131"/>
      <c r="TPJ23" s="131"/>
      <c r="TPK23" s="131"/>
      <c r="TPL23" s="131"/>
      <c r="TPM23" s="131"/>
      <c r="TPN23" s="131"/>
      <c r="TPO23" s="131"/>
      <c r="TPP23" s="131"/>
      <c r="TPQ23" s="131"/>
      <c r="TPR23" s="131"/>
      <c r="TPS23" s="131"/>
      <c r="TPT23" s="131"/>
      <c r="TPU23" s="131"/>
      <c r="TPV23" s="131"/>
      <c r="TPW23" s="131"/>
      <c r="TPX23" s="131"/>
      <c r="TPY23" s="131"/>
      <c r="TPZ23" s="131"/>
      <c r="TQA23" s="131"/>
      <c r="TQB23" s="131"/>
      <c r="TQC23" s="131"/>
      <c r="TQD23" s="131"/>
      <c r="TQE23" s="131"/>
      <c r="TQF23" s="131"/>
      <c r="TQG23" s="131"/>
      <c r="TQH23" s="131"/>
      <c r="TQI23" s="131"/>
      <c r="TQJ23" s="131"/>
      <c r="TQK23" s="131"/>
      <c r="TQL23" s="131"/>
      <c r="TQM23" s="131"/>
      <c r="TQN23" s="131"/>
      <c r="TQO23" s="131"/>
      <c r="TQP23" s="131"/>
      <c r="TQQ23" s="131"/>
      <c r="TQR23" s="131"/>
      <c r="TQS23" s="131"/>
      <c r="TQT23" s="131"/>
      <c r="TQU23" s="131"/>
      <c r="TQV23" s="131"/>
      <c r="TQW23" s="131"/>
      <c r="TQX23" s="131"/>
      <c r="TQY23" s="131"/>
      <c r="TQZ23" s="131"/>
      <c r="TRA23" s="131"/>
      <c r="TRB23" s="131"/>
      <c r="TRC23" s="131"/>
      <c r="TRD23" s="131"/>
      <c r="TRE23" s="131"/>
      <c r="TRF23" s="131"/>
      <c r="TRG23" s="131"/>
      <c r="TRH23" s="131"/>
      <c r="TRI23" s="131"/>
      <c r="TRJ23" s="131"/>
      <c r="TRK23" s="131"/>
      <c r="TRL23" s="131"/>
      <c r="TRM23" s="131"/>
      <c r="TRN23" s="131"/>
      <c r="TRO23" s="131"/>
      <c r="TRP23" s="131"/>
      <c r="TRQ23" s="131"/>
      <c r="TRR23" s="131"/>
      <c r="TRS23" s="131"/>
      <c r="TRT23" s="131"/>
      <c r="TRU23" s="131"/>
      <c r="TRV23" s="131"/>
      <c r="TRW23" s="131"/>
      <c r="TRX23" s="131"/>
      <c r="TRY23" s="131"/>
      <c r="TRZ23" s="131"/>
      <c r="TSA23" s="131"/>
      <c r="TSB23" s="131"/>
      <c r="TSC23" s="131"/>
      <c r="TSD23" s="131"/>
      <c r="TSE23" s="131"/>
      <c r="TSF23" s="131"/>
      <c r="TSG23" s="131"/>
      <c r="TSH23" s="131"/>
      <c r="TSI23" s="131"/>
      <c r="TSJ23" s="131"/>
      <c r="TSK23" s="131"/>
      <c r="TSL23" s="131"/>
      <c r="TSM23" s="131"/>
      <c r="TSN23" s="131"/>
      <c r="TSO23" s="131"/>
      <c r="TSP23" s="131"/>
      <c r="TSQ23" s="131"/>
      <c r="TSR23" s="131"/>
      <c r="TSS23" s="131"/>
      <c r="TST23" s="131"/>
      <c r="TSU23" s="131"/>
      <c r="TSV23" s="131"/>
      <c r="TSW23" s="131"/>
      <c r="TSX23" s="131"/>
      <c r="TSY23" s="131"/>
      <c r="TSZ23" s="131"/>
      <c r="TTA23" s="131"/>
      <c r="TTB23" s="131"/>
      <c r="TTC23" s="131"/>
      <c r="TTD23" s="131"/>
      <c r="TTE23" s="131"/>
      <c r="TTF23" s="131"/>
      <c r="TTG23" s="131"/>
      <c r="TTH23" s="131"/>
      <c r="TTI23" s="131"/>
      <c r="TTJ23" s="131"/>
      <c r="TTK23" s="131"/>
      <c r="TTL23" s="131"/>
      <c r="TTM23" s="131"/>
      <c r="TTN23" s="131"/>
      <c r="TTO23" s="131"/>
      <c r="TTP23" s="131"/>
      <c r="TTQ23" s="131"/>
      <c r="TTR23" s="131"/>
      <c r="TTS23" s="131"/>
      <c r="TTT23" s="131"/>
      <c r="TTU23" s="131"/>
      <c r="TTV23" s="131"/>
      <c r="TTW23" s="131"/>
      <c r="TTX23" s="131"/>
      <c r="TTY23" s="131"/>
      <c r="TTZ23" s="131"/>
      <c r="TUA23" s="131"/>
      <c r="TUB23" s="131"/>
      <c r="TUC23" s="131"/>
      <c r="TUD23" s="131"/>
      <c r="TUE23" s="131"/>
      <c r="TUF23" s="131"/>
      <c r="TUG23" s="131"/>
      <c r="TUH23" s="131"/>
      <c r="TUI23" s="131"/>
      <c r="TUJ23" s="131"/>
      <c r="TUK23" s="131"/>
      <c r="TUL23" s="131"/>
      <c r="TUM23" s="131"/>
      <c r="TUN23" s="131"/>
      <c r="TUO23" s="131"/>
      <c r="TUP23" s="131"/>
      <c r="TUQ23" s="131"/>
      <c r="TUR23" s="131"/>
      <c r="TUS23" s="131"/>
      <c r="TUT23" s="131"/>
      <c r="TUU23" s="131"/>
      <c r="TUV23" s="131"/>
      <c r="TUW23" s="131"/>
      <c r="TUX23" s="131"/>
      <c r="TUY23" s="131"/>
      <c r="TUZ23" s="131"/>
      <c r="TVA23" s="131"/>
      <c r="TVB23" s="131"/>
      <c r="TVC23" s="131"/>
      <c r="TVD23" s="131"/>
      <c r="TVE23" s="131"/>
      <c r="TVF23" s="131"/>
      <c r="TVG23" s="131"/>
      <c r="TVH23" s="131"/>
      <c r="TVI23" s="131"/>
      <c r="TVJ23" s="131"/>
      <c r="TVK23" s="131"/>
      <c r="TVL23" s="131"/>
      <c r="TVM23" s="131"/>
      <c r="TVN23" s="131"/>
      <c r="TVO23" s="131"/>
      <c r="TVP23" s="131"/>
      <c r="TVQ23" s="131"/>
      <c r="TVR23" s="131"/>
      <c r="TVS23" s="131"/>
      <c r="TVT23" s="131"/>
      <c r="TVU23" s="131"/>
      <c r="TVV23" s="131"/>
      <c r="TVW23" s="131"/>
      <c r="TVX23" s="131"/>
      <c r="TVY23" s="131"/>
      <c r="TVZ23" s="131"/>
      <c r="TWA23" s="131"/>
      <c r="TWB23" s="131"/>
      <c r="TWC23" s="131"/>
      <c r="TWD23" s="131"/>
      <c r="TWE23" s="131"/>
      <c r="TWF23" s="131"/>
      <c r="TWG23" s="131"/>
      <c r="TWH23" s="131"/>
      <c r="TWI23" s="131"/>
      <c r="TWJ23" s="131"/>
      <c r="TWK23" s="131"/>
      <c r="TWL23" s="131"/>
      <c r="TWM23" s="131"/>
      <c r="TWN23" s="131"/>
      <c r="TWO23" s="131"/>
      <c r="TWP23" s="131"/>
      <c r="TWQ23" s="131"/>
      <c r="TWR23" s="131"/>
      <c r="TWS23" s="131"/>
      <c r="TWT23" s="131"/>
      <c r="TWU23" s="131"/>
      <c r="TWV23" s="131"/>
      <c r="TWW23" s="131"/>
      <c r="TWX23" s="131"/>
      <c r="TWY23" s="131"/>
      <c r="TWZ23" s="131"/>
      <c r="TXA23" s="131"/>
      <c r="TXB23" s="131"/>
      <c r="TXC23" s="131"/>
      <c r="TXD23" s="131"/>
      <c r="TXE23" s="131"/>
      <c r="TXF23" s="131"/>
      <c r="TXG23" s="131"/>
      <c r="TXH23" s="131"/>
      <c r="TXI23" s="131"/>
      <c r="TXJ23" s="131"/>
      <c r="TXK23" s="131"/>
      <c r="TXL23" s="131"/>
      <c r="TXM23" s="131"/>
      <c r="TXN23" s="131"/>
      <c r="TXO23" s="131"/>
      <c r="TXP23" s="131"/>
      <c r="TXQ23" s="131"/>
      <c r="TXR23" s="131"/>
      <c r="TXS23" s="131"/>
      <c r="TXT23" s="131"/>
      <c r="TXU23" s="131"/>
      <c r="TXV23" s="131"/>
      <c r="TXW23" s="131"/>
      <c r="TXX23" s="131"/>
      <c r="TXY23" s="131"/>
      <c r="TXZ23" s="131"/>
      <c r="TYA23" s="131"/>
      <c r="TYB23" s="131"/>
      <c r="TYC23" s="131"/>
      <c r="TYD23" s="131"/>
      <c r="TYE23" s="131"/>
      <c r="TYF23" s="131"/>
      <c r="TYG23" s="131"/>
      <c r="TYH23" s="131"/>
      <c r="TYI23" s="131"/>
      <c r="TYJ23" s="131"/>
      <c r="TYK23" s="131"/>
      <c r="TYL23" s="131"/>
      <c r="TYM23" s="131"/>
      <c r="TYN23" s="131"/>
      <c r="TYO23" s="131"/>
      <c r="TYP23" s="131"/>
      <c r="TYQ23" s="131"/>
      <c r="TYR23" s="131"/>
      <c r="TYS23" s="131"/>
      <c r="TYT23" s="131"/>
      <c r="TYU23" s="131"/>
      <c r="TYV23" s="131"/>
      <c r="TYW23" s="131"/>
      <c r="TYX23" s="131"/>
      <c r="TYY23" s="131"/>
      <c r="TYZ23" s="131"/>
      <c r="TZA23" s="131"/>
      <c r="TZB23" s="131"/>
      <c r="TZC23" s="131"/>
      <c r="TZD23" s="131"/>
      <c r="TZE23" s="131"/>
      <c r="TZF23" s="131"/>
      <c r="TZG23" s="131"/>
      <c r="TZH23" s="131"/>
      <c r="TZI23" s="131"/>
      <c r="TZJ23" s="131"/>
      <c r="TZK23" s="131"/>
      <c r="TZL23" s="131"/>
      <c r="TZM23" s="131"/>
      <c r="TZN23" s="131"/>
      <c r="TZO23" s="131"/>
      <c r="TZP23" s="131"/>
      <c r="TZQ23" s="131"/>
      <c r="TZR23" s="131"/>
      <c r="TZS23" s="131"/>
      <c r="TZT23" s="131"/>
      <c r="TZU23" s="131"/>
      <c r="TZV23" s="131"/>
      <c r="TZW23" s="131"/>
      <c r="TZX23" s="131"/>
      <c r="TZY23" s="131"/>
      <c r="TZZ23" s="131"/>
      <c r="UAA23" s="131"/>
      <c r="UAB23" s="131"/>
      <c r="UAC23" s="131"/>
      <c r="UAD23" s="131"/>
      <c r="UAE23" s="131"/>
      <c r="UAF23" s="131"/>
      <c r="UAG23" s="131"/>
      <c r="UAH23" s="131"/>
      <c r="UAI23" s="131"/>
      <c r="UAJ23" s="131"/>
      <c r="UAK23" s="131"/>
      <c r="UAL23" s="131"/>
      <c r="UAM23" s="131"/>
      <c r="UAN23" s="131"/>
      <c r="UAO23" s="131"/>
      <c r="UAP23" s="131"/>
      <c r="UAQ23" s="131"/>
      <c r="UAR23" s="131"/>
      <c r="UAS23" s="131"/>
      <c r="UAT23" s="131"/>
      <c r="UAU23" s="131"/>
      <c r="UAV23" s="131"/>
      <c r="UAW23" s="131"/>
      <c r="UAX23" s="131"/>
      <c r="UAY23" s="131"/>
      <c r="UAZ23" s="131"/>
      <c r="UBA23" s="131"/>
      <c r="UBB23" s="131"/>
      <c r="UBC23" s="131"/>
      <c r="UBD23" s="131"/>
      <c r="UBE23" s="131"/>
      <c r="UBF23" s="131"/>
      <c r="UBG23" s="131"/>
      <c r="UBH23" s="131"/>
      <c r="UBI23" s="131"/>
      <c r="UBJ23" s="131"/>
      <c r="UBK23" s="131"/>
      <c r="UBL23" s="131"/>
      <c r="UBM23" s="131"/>
      <c r="UBN23" s="131"/>
      <c r="UBO23" s="131"/>
      <c r="UBP23" s="131"/>
      <c r="UBQ23" s="131"/>
      <c r="UBR23" s="131"/>
      <c r="UBS23" s="131"/>
      <c r="UBT23" s="131"/>
      <c r="UBU23" s="131"/>
      <c r="UBV23" s="131"/>
      <c r="UBW23" s="131"/>
      <c r="UBX23" s="131"/>
      <c r="UBY23" s="131"/>
      <c r="UBZ23" s="131"/>
      <c r="UCA23" s="131"/>
      <c r="UCB23" s="131"/>
      <c r="UCC23" s="131"/>
      <c r="UCD23" s="131"/>
      <c r="UCE23" s="131"/>
      <c r="UCF23" s="131"/>
      <c r="UCG23" s="131"/>
      <c r="UCH23" s="131"/>
      <c r="UCI23" s="131"/>
      <c r="UCJ23" s="131"/>
      <c r="UCK23" s="131"/>
      <c r="UCL23" s="131"/>
      <c r="UCM23" s="131"/>
      <c r="UCN23" s="131"/>
      <c r="UCO23" s="131"/>
      <c r="UCP23" s="131"/>
      <c r="UCQ23" s="131"/>
      <c r="UCR23" s="131"/>
      <c r="UCS23" s="131"/>
      <c r="UCT23" s="131"/>
      <c r="UCU23" s="131"/>
      <c r="UCV23" s="131"/>
      <c r="UCW23" s="131"/>
      <c r="UCX23" s="131"/>
      <c r="UCY23" s="131"/>
      <c r="UCZ23" s="131"/>
      <c r="UDA23" s="131"/>
      <c r="UDB23" s="131"/>
      <c r="UDC23" s="131"/>
      <c r="UDD23" s="131"/>
      <c r="UDE23" s="131"/>
      <c r="UDF23" s="131"/>
      <c r="UDG23" s="131"/>
      <c r="UDH23" s="131"/>
      <c r="UDI23" s="131"/>
      <c r="UDJ23" s="131"/>
      <c r="UDK23" s="131"/>
      <c r="UDL23" s="131"/>
      <c r="UDM23" s="131"/>
      <c r="UDN23" s="131"/>
      <c r="UDO23" s="131"/>
      <c r="UDP23" s="131"/>
      <c r="UDQ23" s="131"/>
      <c r="UDR23" s="131"/>
      <c r="UDS23" s="131"/>
      <c r="UDT23" s="131"/>
      <c r="UDU23" s="131"/>
      <c r="UDV23" s="131"/>
      <c r="UDW23" s="131"/>
      <c r="UDX23" s="131"/>
      <c r="UDY23" s="131"/>
      <c r="UDZ23" s="131"/>
      <c r="UEA23" s="131"/>
      <c r="UEB23" s="131"/>
      <c r="UEC23" s="131"/>
      <c r="UED23" s="131"/>
      <c r="UEE23" s="131"/>
      <c r="UEF23" s="131"/>
      <c r="UEG23" s="131"/>
      <c r="UEH23" s="131"/>
      <c r="UEI23" s="131"/>
      <c r="UEJ23" s="131"/>
      <c r="UEK23" s="131"/>
      <c r="UEL23" s="131"/>
      <c r="UEM23" s="131"/>
      <c r="UEN23" s="131"/>
      <c r="UEO23" s="131"/>
      <c r="UEP23" s="131"/>
      <c r="UEQ23" s="131"/>
      <c r="UER23" s="131"/>
      <c r="UES23" s="131"/>
      <c r="UET23" s="131"/>
      <c r="UEU23" s="131"/>
      <c r="UEV23" s="131"/>
      <c r="UEW23" s="131"/>
      <c r="UEX23" s="131"/>
      <c r="UEY23" s="131"/>
      <c r="UEZ23" s="131"/>
      <c r="UFA23" s="131"/>
      <c r="UFB23" s="131"/>
      <c r="UFC23" s="131"/>
      <c r="UFD23" s="131"/>
      <c r="UFE23" s="131"/>
      <c r="UFF23" s="131"/>
      <c r="UFG23" s="131"/>
      <c r="UFH23" s="131"/>
      <c r="UFI23" s="131"/>
      <c r="UFJ23" s="131"/>
      <c r="UFK23" s="131"/>
      <c r="UFL23" s="131"/>
      <c r="UFM23" s="131"/>
      <c r="UFN23" s="131"/>
      <c r="UFO23" s="131"/>
      <c r="UFP23" s="131"/>
      <c r="UFQ23" s="131"/>
      <c r="UFR23" s="131"/>
      <c r="UFS23" s="131"/>
      <c r="UFT23" s="131"/>
      <c r="UFU23" s="131"/>
      <c r="UFV23" s="131"/>
      <c r="UFW23" s="131"/>
      <c r="UFX23" s="131"/>
      <c r="UFY23" s="131"/>
      <c r="UFZ23" s="131"/>
      <c r="UGA23" s="131"/>
      <c r="UGB23" s="131"/>
      <c r="UGC23" s="131"/>
      <c r="UGD23" s="131"/>
      <c r="UGE23" s="131"/>
      <c r="UGF23" s="131"/>
      <c r="UGG23" s="131"/>
      <c r="UGH23" s="131"/>
      <c r="UGI23" s="131"/>
      <c r="UGJ23" s="131"/>
      <c r="UGK23" s="131"/>
      <c r="UGL23" s="131"/>
      <c r="UGM23" s="131"/>
      <c r="UGN23" s="131"/>
      <c r="UGO23" s="131"/>
      <c r="UGP23" s="131"/>
      <c r="UGQ23" s="131"/>
      <c r="UGR23" s="131"/>
      <c r="UGS23" s="131"/>
      <c r="UGT23" s="131"/>
      <c r="UGU23" s="131"/>
      <c r="UGV23" s="131"/>
      <c r="UGW23" s="131"/>
      <c r="UGX23" s="131"/>
      <c r="UGY23" s="131"/>
      <c r="UGZ23" s="131"/>
      <c r="UHA23" s="131"/>
      <c r="UHB23" s="131"/>
      <c r="UHC23" s="131"/>
      <c r="UHD23" s="131"/>
      <c r="UHE23" s="131"/>
      <c r="UHF23" s="131"/>
      <c r="UHG23" s="131"/>
      <c r="UHH23" s="131"/>
      <c r="UHI23" s="131"/>
      <c r="UHJ23" s="131"/>
      <c r="UHK23" s="131"/>
      <c r="UHL23" s="131"/>
      <c r="UHM23" s="131"/>
      <c r="UHN23" s="131"/>
      <c r="UHO23" s="131"/>
      <c r="UHP23" s="131"/>
      <c r="UHQ23" s="131"/>
      <c r="UHR23" s="131"/>
      <c r="UHS23" s="131"/>
      <c r="UHT23" s="131"/>
      <c r="UHU23" s="131"/>
      <c r="UHV23" s="131"/>
      <c r="UHW23" s="131"/>
      <c r="UHX23" s="131"/>
      <c r="UHY23" s="131"/>
      <c r="UHZ23" s="131"/>
      <c r="UIA23" s="131"/>
      <c r="UIB23" s="131"/>
      <c r="UIC23" s="131"/>
      <c r="UID23" s="131"/>
      <c r="UIE23" s="131"/>
      <c r="UIF23" s="131"/>
      <c r="UIG23" s="131"/>
      <c r="UIH23" s="131"/>
      <c r="UII23" s="131"/>
      <c r="UIJ23" s="131"/>
      <c r="UIK23" s="131"/>
      <c r="UIL23" s="131"/>
      <c r="UIM23" s="131"/>
      <c r="UIN23" s="131"/>
      <c r="UIO23" s="131"/>
      <c r="UIP23" s="131"/>
      <c r="UIQ23" s="131"/>
      <c r="UIR23" s="131"/>
      <c r="UIS23" s="131"/>
      <c r="UIT23" s="131"/>
      <c r="UIU23" s="131"/>
      <c r="UIV23" s="131"/>
      <c r="UIW23" s="131"/>
      <c r="UIX23" s="131"/>
      <c r="UIY23" s="131"/>
      <c r="UIZ23" s="131"/>
      <c r="UJA23" s="131"/>
      <c r="UJB23" s="131"/>
      <c r="UJC23" s="131"/>
      <c r="UJD23" s="131"/>
      <c r="UJE23" s="131"/>
      <c r="UJF23" s="131"/>
      <c r="UJG23" s="131"/>
      <c r="UJH23" s="131"/>
      <c r="UJI23" s="131"/>
      <c r="UJJ23" s="131"/>
      <c r="UJK23" s="131"/>
      <c r="UJL23" s="131"/>
      <c r="UJM23" s="131"/>
      <c r="UJN23" s="131"/>
      <c r="UJO23" s="131"/>
      <c r="UJP23" s="131"/>
      <c r="UJQ23" s="131"/>
      <c r="UJR23" s="131"/>
      <c r="UJS23" s="131"/>
      <c r="UJT23" s="131"/>
      <c r="UJU23" s="131"/>
      <c r="UJV23" s="131"/>
      <c r="UJW23" s="131"/>
      <c r="UJX23" s="131"/>
      <c r="UJY23" s="131"/>
      <c r="UJZ23" s="131"/>
      <c r="UKA23" s="131"/>
      <c r="UKB23" s="131"/>
      <c r="UKC23" s="131"/>
      <c r="UKD23" s="131"/>
      <c r="UKE23" s="131"/>
      <c r="UKF23" s="131"/>
      <c r="UKG23" s="131"/>
      <c r="UKH23" s="131"/>
      <c r="UKI23" s="131"/>
      <c r="UKJ23" s="131"/>
      <c r="UKK23" s="131"/>
      <c r="UKL23" s="131"/>
      <c r="UKM23" s="131"/>
      <c r="UKN23" s="131"/>
      <c r="UKO23" s="131"/>
      <c r="UKP23" s="131"/>
      <c r="UKQ23" s="131"/>
      <c r="UKR23" s="131"/>
      <c r="UKS23" s="131"/>
      <c r="UKT23" s="131"/>
      <c r="UKU23" s="131"/>
      <c r="UKV23" s="131"/>
      <c r="UKW23" s="131"/>
      <c r="UKX23" s="131"/>
      <c r="UKY23" s="131"/>
      <c r="UKZ23" s="131"/>
      <c r="ULA23" s="131"/>
      <c r="ULB23" s="131"/>
      <c r="ULC23" s="131"/>
      <c r="ULD23" s="131"/>
      <c r="ULE23" s="131"/>
      <c r="ULF23" s="131"/>
      <c r="ULG23" s="131"/>
      <c r="ULH23" s="131"/>
      <c r="ULI23" s="131"/>
      <c r="ULJ23" s="131"/>
      <c r="ULK23" s="131"/>
      <c r="ULL23" s="131"/>
      <c r="ULM23" s="131"/>
      <c r="ULN23" s="131"/>
      <c r="ULO23" s="131"/>
      <c r="ULP23" s="131"/>
      <c r="ULQ23" s="131"/>
      <c r="ULR23" s="131"/>
      <c r="ULS23" s="131"/>
      <c r="ULT23" s="131"/>
      <c r="ULU23" s="131"/>
      <c r="ULV23" s="131"/>
      <c r="ULW23" s="131"/>
      <c r="ULX23" s="131"/>
      <c r="ULY23" s="131"/>
      <c r="ULZ23" s="131"/>
      <c r="UMA23" s="131"/>
      <c r="UMB23" s="131"/>
      <c r="UMC23" s="131"/>
      <c r="UMD23" s="131"/>
      <c r="UME23" s="131"/>
      <c r="UMF23" s="131"/>
      <c r="UMG23" s="131"/>
      <c r="UMH23" s="131"/>
      <c r="UMI23" s="131"/>
      <c r="UMJ23" s="131"/>
      <c r="UMK23" s="131"/>
      <c r="UML23" s="131"/>
      <c r="UMM23" s="131"/>
      <c r="UMN23" s="131"/>
      <c r="UMO23" s="131"/>
      <c r="UMP23" s="131"/>
      <c r="UMQ23" s="131"/>
      <c r="UMR23" s="131"/>
      <c r="UMS23" s="131"/>
      <c r="UMT23" s="131"/>
      <c r="UMU23" s="131"/>
      <c r="UMV23" s="131"/>
      <c r="UMW23" s="131"/>
      <c r="UMX23" s="131"/>
      <c r="UMY23" s="131"/>
      <c r="UMZ23" s="131"/>
      <c r="UNA23" s="131"/>
      <c r="UNB23" s="131"/>
      <c r="UNC23" s="131"/>
      <c r="UND23" s="131"/>
      <c r="UNE23" s="131"/>
      <c r="UNF23" s="131"/>
      <c r="UNG23" s="131"/>
      <c r="UNH23" s="131"/>
      <c r="UNI23" s="131"/>
      <c r="UNJ23" s="131"/>
      <c r="UNK23" s="131"/>
      <c r="UNL23" s="131"/>
      <c r="UNM23" s="131"/>
      <c r="UNN23" s="131"/>
      <c r="UNO23" s="131"/>
      <c r="UNP23" s="131"/>
      <c r="UNQ23" s="131"/>
      <c r="UNR23" s="131"/>
      <c r="UNS23" s="131"/>
      <c r="UNT23" s="131"/>
      <c r="UNU23" s="131"/>
      <c r="UNV23" s="131"/>
      <c r="UNW23" s="131"/>
      <c r="UNX23" s="131"/>
      <c r="UNY23" s="131"/>
      <c r="UNZ23" s="131"/>
      <c r="UOA23" s="131"/>
      <c r="UOB23" s="131"/>
      <c r="UOC23" s="131"/>
      <c r="UOD23" s="131"/>
      <c r="UOE23" s="131"/>
      <c r="UOF23" s="131"/>
      <c r="UOG23" s="131"/>
      <c r="UOH23" s="131"/>
      <c r="UOI23" s="131"/>
      <c r="UOJ23" s="131"/>
      <c r="UOK23" s="131"/>
      <c r="UOL23" s="131"/>
      <c r="UOM23" s="131"/>
      <c r="UON23" s="131"/>
      <c r="UOO23" s="131"/>
      <c r="UOP23" s="131"/>
      <c r="UOQ23" s="131"/>
      <c r="UOR23" s="131"/>
      <c r="UOS23" s="131"/>
      <c r="UOT23" s="131"/>
      <c r="UOU23" s="131"/>
      <c r="UOV23" s="131"/>
      <c r="UOW23" s="131"/>
      <c r="UOX23" s="131"/>
      <c r="UOY23" s="131"/>
      <c r="UOZ23" s="131"/>
      <c r="UPA23" s="131"/>
      <c r="UPB23" s="131"/>
      <c r="UPC23" s="131"/>
      <c r="UPD23" s="131"/>
      <c r="UPE23" s="131"/>
      <c r="UPF23" s="131"/>
      <c r="UPG23" s="131"/>
      <c r="UPH23" s="131"/>
      <c r="UPI23" s="131"/>
      <c r="UPJ23" s="131"/>
      <c r="UPK23" s="131"/>
      <c r="UPL23" s="131"/>
      <c r="UPM23" s="131"/>
      <c r="UPN23" s="131"/>
      <c r="UPO23" s="131"/>
      <c r="UPP23" s="131"/>
      <c r="UPQ23" s="131"/>
      <c r="UPR23" s="131"/>
      <c r="UPS23" s="131"/>
      <c r="UPT23" s="131"/>
      <c r="UPU23" s="131"/>
      <c r="UPV23" s="131"/>
      <c r="UPW23" s="131"/>
      <c r="UPX23" s="131"/>
      <c r="UPY23" s="131"/>
      <c r="UPZ23" s="131"/>
      <c r="UQA23" s="131"/>
      <c r="UQB23" s="131"/>
      <c r="UQC23" s="131"/>
      <c r="UQD23" s="131"/>
      <c r="UQE23" s="131"/>
      <c r="UQF23" s="131"/>
      <c r="UQG23" s="131"/>
      <c r="UQH23" s="131"/>
      <c r="UQI23" s="131"/>
      <c r="UQJ23" s="131"/>
      <c r="UQK23" s="131"/>
      <c r="UQL23" s="131"/>
      <c r="UQM23" s="131"/>
      <c r="UQN23" s="131"/>
      <c r="UQO23" s="131"/>
      <c r="UQP23" s="131"/>
      <c r="UQQ23" s="131"/>
      <c r="UQR23" s="131"/>
      <c r="UQS23" s="131"/>
      <c r="UQT23" s="131"/>
      <c r="UQU23" s="131"/>
      <c r="UQV23" s="131"/>
      <c r="UQW23" s="131"/>
      <c r="UQX23" s="131"/>
      <c r="UQY23" s="131"/>
      <c r="UQZ23" s="131"/>
      <c r="URA23" s="131"/>
      <c r="URB23" s="131"/>
      <c r="URC23" s="131"/>
      <c r="URD23" s="131"/>
      <c r="URE23" s="131"/>
      <c r="URF23" s="131"/>
      <c r="URG23" s="131"/>
      <c r="URH23" s="131"/>
      <c r="URI23" s="131"/>
      <c r="URJ23" s="131"/>
      <c r="URK23" s="131"/>
      <c r="URL23" s="131"/>
      <c r="URM23" s="131"/>
      <c r="URN23" s="131"/>
      <c r="URO23" s="131"/>
      <c r="URP23" s="131"/>
      <c r="URQ23" s="131"/>
      <c r="URR23" s="131"/>
      <c r="URS23" s="131"/>
      <c r="URT23" s="131"/>
      <c r="URU23" s="131"/>
      <c r="URV23" s="131"/>
      <c r="URW23" s="131"/>
      <c r="URX23" s="131"/>
      <c r="URY23" s="131"/>
      <c r="URZ23" s="131"/>
      <c r="USA23" s="131"/>
      <c r="USB23" s="131"/>
      <c r="USC23" s="131"/>
      <c r="USD23" s="131"/>
      <c r="USE23" s="131"/>
      <c r="USF23" s="131"/>
      <c r="USG23" s="131"/>
      <c r="USH23" s="131"/>
      <c r="USI23" s="131"/>
      <c r="USJ23" s="131"/>
      <c r="USK23" s="131"/>
      <c r="USL23" s="131"/>
      <c r="USM23" s="131"/>
      <c r="USN23" s="131"/>
      <c r="USO23" s="131"/>
      <c r="USP23" s="131"/>
      <c r="USQ23" s="131"/>
      <c r="USR23" s="131"/>
      <c r="USS23" s="131"/>
      <c r="UST23" s="131"/>
      <c r="USU23" s="131"/>
      <c r="USV23" s="131"/>
      <c r="USW23" s="131"/>
      <c r="USX23" s="131"/>
      <c r="USY23" s="131"/>
      <c r="USZ23" s="131"/>
      <c r="UTA23" s="131"/>
      <c r="UTB23" s="131"/>
      <c r="UTC23" s="131"/>
      <c r="UTD23" s="131"/>
      <c r="UTE23" s="131"/>
      <c r="UTF23" s="131"/>
      <c r="UTG23" s="131"/>
      <c r="UTH23" s="131"/>
      <c r="UTI23" s="131"/>
      <c r="UTJ23" s="131"/>
      <c r="UTK23" s="131"/>
      <c r="UTL23" s="131"/>
      <c r="UTM23" s="131"/>
      <c r="UTN23" s="131"/>
      <c r="UTO23" s="131"/>
      <c r="UTP23" s="131"/>
      <c r="UTQ23" s="131"/>
      <c r="UTR23" s="131"/>
      <c r="UTS23" s="131"/>
      <c r="UTT23" s="131"/>
      <c r="UTU23" s="131"/>
      <c r="UTV23" s="131"/>
      <c r="UTW23" s="131"/>
      <c r="UTX23" s="131"/>
      <c r="UTY23" s="131"/>
      <c r="UTZ23" s="131"/>
      <c r="UUA23" s="131"/>
      <c r="UUB23" s="131"/>
      <c r="UUC23" s="131"/>
      <c r="UUD23" s="131"/>
      <c r="UUE23" s="131"/>
      <c r="UUF23" s="131"/>
      <c r="UUG23" s="131"/>
      <c r="UUH23" s="131"/>
      <c r="UUI23" s="131"/>
      <c r="UUJ23" s="131"/>
      <c r="UUK23" s="131"/>
      <c r="UUL23" s="131"/>
      <c r="UUM23" s="131"/>
      <c r="UUN23" s="131"/>
      <c r="UUO23" s="131"/>
      <c r="UUP23" s="131"/>
      <c r="UUQ23" s="131"/>
      <c r="UUR23" s="131"/>
      <c r="UUS23" s="131"/>
      <c r="UUT23" s="131"/>
      <c r="UUU23" s="131"/>
      <c r="UUV23" s="131"/>
      <c r="UUW23" s="131"/>
      <c r="UUX23" s="131"/>
      <c r="UUY23" s="131"/>
      <c r="UUZ23" s="131"/>
      <c r="UVA23" s="131"/>
      <c r="UVB23" s="131"/>
      <c r="UVC23" s="131"/>
      <c r="UVD23" s="131"/>
      <c r="UVE23" s="131"/>
      <c r="UVF23" s="131"/>
      <c r="UVG23" s="131"/>
      <c r="UVH23" s="131"/>
      <c r="UVI23" s="131"/>
      <c r="UVJ23" s="131"/>
      <c r="UVK23" s="131"/>
      <c r="UVL23" s="131"/>
      <c r="UVM23" s="131"/>
      <c r="UVN23" s="131"/>
      <c r="UVO23" s="131"/>
      <c r="UVP23" s="131"/>
      <c r="UVQ23" s="131"/>
      <c r="UVR23" s="131"/>
      <c r="UVS23" s="131"/>
      <c r="UVT23" s="131"/>
      <c r="UVU23" s="131"/>
      <c r="UVV23" s="131"/>
      <c r="UVW23" s="131"/>
      <c r="UVX23" s="131"/>
      <c r="UVY23" s="131"/>
      <c r="UVZ23" s="131"/>
      <c r="UWA23" s="131"/>
      <c r="UWB23" s="131"/>
      <c r="UWC23" s="131"/>
      <c r="UWD23" s="131"/>
      <c r="UWE23" s="131"/>
      <c r="UWF23" s="131"/>
      <c r="UWG23" s="131"/>
      <c r="UWH23" s="131"/>
      <c r="UWI23" s="131"/>
      <c r="UWJ23" s="131"/>
      <c r="UWK23" s="131"/>
      <c r="UWL23" s="131"/>
      <c r="UWM23" s="131"/>
      <c r="UWN23" s="131"/>
      <c r="UWO23" s="131"/>
      <c r="UWP23" s="131"/>
      <c r="UWQ23" s="131"/>
      <c r="UWR23" s="131"/>
      <c r="UWS23" s="131"/>
      <c r="UWT23" s="131"/>
      <c r="UWU23" s="131"/>
      <c r="UWV23" s="131"/>
      <c r="UWW23" s="131"/>
      <c r="UWX23" s="131"/>
      <c r="UWY23" s="131"/>
      <c r="UWZ23" s="131"/>
      <c r="UXA23" s="131"/>
      <c r="UXB23" s="131"/>
      <c r="UXC23" s="131"/>
      <c r="UXD23" s="131"/>
      <c r="UXE23" s="131"/>
      <c r="UXF23" s="131"/>
      <c r="UXG23" s="131"/>
      <c r="UXH23" s="131"/>
      <c r="UXI23" s="131"/>
      <c r="UXJ23" s="131"/>
      <c r="UXK23" s="131"/>
      <c r="UXL23" s="131"/>
      <c r="UXM23" s="131"/>
      <c r="UXN23" s="131"/>
      <c r="UXO23" s="131"/>
      <c r="UXP23" s="131"/>
      <c r="UXQ23" s="131"/>
      <c r="UXR23" s="131"/>
      <c r="UXS23" s="131"/>
      <c r="UXT23" s="131"/>
      <c r="UXU23" s="131"/>
      <c r="UXV23" s="131"/>
      <c r="UXW23" s="131"/>
      <c r="UXX23" s="131"/>
      <c r="UXY23" s="131"/>
      <c r="UXZ23" s="131"/>
      <c r="UYA23" s="131"/>
      <c r="UYB23" s="131"/>
      <c r="UYC23" s="131"/>
      <c r="UYD23" s="131"/>
      <c r="UYE23" s="131"/>
      <c r="UYF23" s="131"/>
      <c r="UYG23" s="131"/>
      <c r="UYH23" s="131"/>
      <c r="UYI23" s="131"/>
      <c r="UYJ23" s="131"/>
      <c r="UYK23" s="131"/>
      <c r="UYL23" s="131"/>
      <c r="UYM23" s="131"/>
      <c r="UYN23" s="131"/>
      <c r="UYO23" s="131"/>
      <c r="UYP23" s="131"/>
      <c r="UYQ23" s="131"/>
      <c r="UYR23" s="131"/>
      <c r="UYS23" s="131"/>
      <c r="UYT23" s="131"/>
      <c r="UYU23" s="131"/>
      <c r="UYV23" s="131"/>
      <c r="UYW23" s="131"/>
      <c r="UYX23" s="131"/>
      <c r="UYY23" s="131"/>
      <c r="UYZ23" s="131"/>
      <c r="UZA23" s="131"/>
      <c r="UZB23" s="131"/>
      <c r="UZC23" s="131"/>
      <c r="UZD23" s="131"/>
      <c r="UZE23" s="131"/>
      <c r="UZF23" s="131"/>
      <c r="UZG23" s="131"/>
      <c r="UZH23" s="131"/>
      <c r="UZI23" s="131"/>
      <c r="UZJ23" s="131"/>
      <c r="UZK23" s="131"/>
      <c r="UZL23" s="131"/>
      <c r="UZM23" s="131"/>
      <c r="UZN23" s="131"/>
      <c r="UZO23" s="131"/>
      <c r="UZP23" s="131"/>
      <c r="UZQ23" s="131"/>
      <c r="UZR23" s="131"/>
      <c r="UZS23" s="131"/>
      <c r="UZT23" s="131"/>
      <c r="UZU23" s="131"/>
      <c r="UZV23" s="131"/>
      <c r="UZW23" s="131"/>
      <c r="UZX23" s="131"/>
      <c r="UZY23" s="131"/>
      <c r="UZZ23" s="131"/>
      <c r="VAA23" s="131"/>
      <c r="VAB23" s="131"/>
      <c r="VAC23" s="131"/>
      <c r="VAD23" s="131"/>
      <c r="VAE23" s="131"/>
      <c r="VAF23" s="131"/>
      <c r="VAG23" s="131"/>
      <c r="VAH23" s="131"/>
      <c r="VAI23" s="131"/>
      <c r="VAJ23" s="131"/>
      <c r="VAK23" s="131"/>
      <c r="VAL23" s="131"/>
      <c r="VAM23" s="131"/>
      <c r="VAN23" s="131"/>
      <c r="VAO23" s="131"/>
      <c r="VAP23" s="131"/>
      <c r="VAQ23" s="131"/>
      <c r="VAR23" s="131"/>
      <c r="VAS23" s="131"/>
      <c r="VAT23" s="131"/>
      <c r="VAU23" s="131"/>
      <c r="VAV23" s="131"/>
      <c r="VAW23" s="131"/>
      <c r="VAX23" s="131"/>
      <c r="VAY23" s="131"/>
      <c r="VAZ23" s="131"/>
      <c r="VBA23" s="131"/>
      <c r="VBB23" s="131"/>
      <c r="VBC23" s="131"/>
      <c r="VBD23" s="131"/>
      <c r="VBE23" s="131"/>
      <c r="VBF23" s="131"/>
      <c r="VBG23" s="131"/>
      <c r="VBH23" s="131"/>
      <c r="VBI23" s="131"/>
      <c r="VBJ23" s="131"/>
      <c r="VBK23" s="131"/>
      <c r="VBL23" s="131"/>
      <c r="VBM23" s="131"/>
      <c r="VBN23" s="131"/>
      <c r="VBO23" s="131"/>
      <c r="VBP23" s="131"/>
      <c r="VBQ23" s="131"/>
      <c r="VBR23" s="131"/>
      <c r="VBS23" s="131"/>
      <c r="VBT23" s="131"/>
      <c r="VBU23" s="131"/>
      <c r="VBV23" s="131"/>
      <c r="VBW23" s="131"/>
      <c r="VBX23" s="131"/>
      <c r="VBY23" s="131"/>
      <c r="VBZ23" s="131"/>
      <c r="VCA23" s="131"/>
      <c r="VCB23" s="131"/>
      <c r="VCC23" s="131"/>
      <c r="VCD23" s="131"/>
      <c r="VCE23" s="131"/>
      <c r="VCF23" s="131"/>
      <c r="VCG23" s="131"/>
      <c r="VCH23" s="131"/>
      <c r="VCI23" s="131"/>
      <c r="VCJ23" s="131"/>
      <c r="VCK23" s="131"/>
      <c r="VCL23" s="131"/>
      <c r="VCM23" s="131"/>
      <c r="VCN23" s="131"/>
      <c r="VCO23" s="131"/>
      <c r="VCP23" s="131"/>
      <c r="VCQ23" s="131"/>
      <c r="VCR23" s="131"/>
      <c r="VCS23" s="131"/>
      <c r="VCT23" s="131"/>
      <c r="VCU23" s="131"/>
      <c r="VCV23" s="131"/>
      <c r="VCW23" s="131"/>
      <c r="VCX23" s="131"/>
      <c r="VCY23" s="131"/>
      <c r="VCZ23" s="131"/>
      <c r="VDA23" s="131"/>
      <c r="VDB23" s="131"/>
      <c r="VDC23" s="131"/>
      <c r="VDD23" s="131"/>
      <c r="VDE23" s="131"/>
      <c r="VDF23" s="131"/>
      <c r="VDG23" s="131"/>
      <c r="VDH23" s="131"/>
      <c r="VDI23" s="131"/>
      <c r="VDJ23" s="131"/>
      <c r="VDK23" s="131"/>
      <c r="VDL23" s="131"/>
      <c r="VDM23" s="131"/>
      <c r="VDN23" s="131"/>
      <c r="VDO23" s="131"/>
      <c r="VDP23" s="131"/>
      <c r="VDQ23" s="131"/>
      <c r="VDR23" s="131"/>
      <c r="VDS23" s="131"/>
      <c r="VDT23" s="131"/>
      <c r="VDU23" s="131"/>
      <c r="VDV23" s="131"/>
      <c r="VDW23" s="131"/>
      <c r="VDX23" s="131"/>
      <c r="VDY23" s="131"/>
      <c r="VDZ23" s="131"/>
      <c r="VEA23" s="131"/>
      <c r="VEB23" s="131"/>
      <c r="VEC23" s="131"/>
      <c r="VED23" s="131"/>
      <c r="VEE23" s="131"/>
      <c r="VEF23" s="131"/>
      <c r="VEG23" s="131"/>
      <c r="VEH23" s="131"/>
      <c r="VEI23" s="131"/>
      <c r="VEJ23" s="131"/>
      <c r="VEK23" s="131"/>
      <c r="VEL23" s="131"/>
      <c r="VEM23" s="131"/>
      <c r="VEN23" s="131"/>
      <c r="VEO23" s="131"/>
      <c r="VEP23" s="131"/>
      <c r="VEQ23" s="131"/>
      <c r="VER23" s="131"/>
      <c r="VES23" s="131"/>
      <c r="VET23" s="131"/>
      <c r="VEU23" s="131"/>
      <c r="VEV23" s="131"/>
      <c r="VEW23" s="131"/>
      <c r="VEX23" s="131"/>
      <c r="VEY23" s="131"/>
      <c r="VEZ23" s="131"/>
      <c r="VFA23" s="131"/>
      <c r="VFB23" s="131"/>
      <c r="VFC23" s="131"/>
      <c r="VFD23" s="131"/>
      <c r="VFE23" s="131"/>
      <c r="VFF23" s="131"/>
      <c r="VFG23" s="131"/>
      <c r="VFH23" s="131"/>
      <c r="VFI23" s="131"/>
      <c r="VFJ23" s="131"/>
      <c r="VFK23" s="131"/>
      <c r="VFL23" s="131"/>
      <c r="VFM23" s="131"/>
      <c r="VFN23" s="131"/>
      <c r="VFO23" s="131"/>
      <c r="VFP23" s="131"/>
      <c r="VFQ23" s="131"/>
      <c r="VFR23" s="131"/>
      <c r="VFS23" s="131"/>
      <c r="VFT23" s="131"/>
      <c r="VFU23" s="131"/>
      <c r="VFV23" s="131"/>
      <c r="VFW23" s="131"/>
      <c r="VFX23" s="131"/>
      <c r="VFY23" s="131"/>
      <c r="VFZ23" s="131"/>
      <c r="VGA23" s="131"/>
      <c r="VGB23" s="131"/>
      <c r="VGC23" s="131"/>
      <c r="VGD23" s="131"/>
      <c r="VGE23" s="131"/>
      <c r="VGF23" s="131"/>
      <c r="VGG23" s="131"/>
      <c r="VGH23" s="131"/>
      <c r="VGI23" s="131"/>
      <c r="VGJ23" s="131"/>
      <c r="VGK23" s="131"/>
      <c r="VGL23" s="131"/>
      <c r="VGM23" s="131"/>
      <c r="VGN23" s="131"/>
      <c r="VGO23" s="131"/>
      <c r="VGP23" s="131"/>
      <c r="VGQ23" s="131"/>
      <c r="VGR23" s="131"/>
      <c r="VGS23" s="131"/>
      <c r="VGT23" s="131"/>
      <c r="VGU23" s="131"/>
      <c r="VGV23" s="131"/>
      <c r="VGW23" s="131"/>
      <c r="VGX23" s="131"/>
      <c r="VGY23" s="131"/>
      <c r="VGZ23" s="131"/>
      <c r="VHA23" s="131"/>
      <c r="VHB23" s="131"/>
      <c r="VHC23" s="131"/>
      <c r="VHD23" s="131"/>
      <c r="VHE23" s="131"/>
      <c r="VHF23" s="131"/>
      <c r="VHG23" s="131"/>
      <c r="VHH23" s="131"/>
      <c r="VHI23" s="131"/>
      <c r="VHJ23" s="131"/>
      <c r="VHK23" s="131"/>
      <c r="VHL23" s="131"/>
      <c r="VHM23" s="131"/>
      <c r="VHN23" s="131"/>
      <c r="VHO23" s="131"/>
      <c r="VHP23" s="131"/>
      <c r="VHQ23" s="131"/>
      <c r="VHR23" s="131"/>
      <c r="VHS23" s="131"/>
      <c r="VHT23" s="131"/>
      <c r="VHU23" s="131"/>
      <c r="VHV23" s="131"/>
      <c r="VHW23" s="131"/>
      <c r="VHX23" s="131"/>
      <c r="VHY23" s="131"/>
      <c r="VHZ23" s="131"/>
      <c r="VIA23" s="131"/>
      <c r="VIB23" s="131"/>
      <c r="VIC23" s="131"/>
      <c r="VID23" s="131"/>
      <c r="VIE23" s="131"/>
      <c r="VIF23" s="131"/>
      <c r="VIG23" s="131"/>
      <c r="VIH23" s="131"/>
      <c r="VII23" s="131"/>
      <c r="VIJ23" s="131"/>
      <c r="VIK23" s="131"/>
      <c r="VIL23" s="131"/>
      <c r="VIM23" s="131"/>
      <c r="VIN23" s="131"/>
      <c r="VIO23" s="131"/>
      <c r="VIP23" s="131"/>
      <c r="VIQ23" s="131"/>
      <c r="VIR23" s="131"/>
      <c r="VIS23" s="131"/>
      <c r="VIT23" s="131"/>
      <c r="VIU23" s="131"/>
      <c r="VIV23" s="131"/>
      <c r="VIW23" s="131"/>
      <c r="VIX23" s="131"/>
      <c r="VIY23" s="131"/>
      <c r="VIZ23" s="131"/>
      <c r="VJA23" s="131"/>
      <c r="VJB23" s="131"/>
      <c r="VJC23" s="131"/>
      <c r="VJD23" s="131"/>
      <c r="VJE23" s="131"/>
      <c r="VJF23" s="131"/>
      <c r="VJG23" s="131"/>
      <c r="VJH23" s="131"/>
      <c r="VJI23" s="131"/>
      <c r="VJJ23" s="131"/>
      <c r="VJK23" s="131"/>
      <c r="VJL23" s="131"/>
      <c r="VJM23" s="131"/>
      <c r="VJN23" s="131"/>
      <c r="VJO23" s="131"/>
      <c r="VJP23" s="131"/>
      <c r="VJQ23" s="131"/>
      <c r="VJR23" s="131"/>
      <c r="VJS23" s="131"/>
      <c r="VJT23" s="131"/>
      <c r="VJU23" s="131"/>
      <c r="VJV23" s="131"/>
      <c r="VJW23" s="131"/>
      <c r="VJX23" s="131"/>
      <c r="VJY23" s="131"/>
      <c r="VJZ23" s="131"/>
      <c r="VKA23" s="131"/>
      <c r="VKB23" s="131"/>
      <c r="VKC23" s="131"/>
      <c r="VKD23" s="131"/>
      <c r="VKE23" s="131"/>
      <c r="VKF23" s="131"/>
      <c r="VKG23" s="131"/>
      <c r="VKH23" s="131"/>
      <c r="VKI23" s="131"/>
      <c r="VKJ23" s="131"/>
      <c r="VKK23" s="131"/>
      <c r="VKL23" s="131"/>
      <c r="VKM23" s="131"/>
      <c r="VKN23" s="131"/>
      <c r="VKO23" s="131"/>
      <c r="VKP23" s="131"/>
      <c r="VKQ23" s="131"/>
      <c r="VKR23" s="131"/>
      <c r="VKS23" s="131"/>
      <c r="VKT23" s="131"/>
      <c r="VKU23" s="131"/>
      <c r="VKV23" s="131"/>
      <c r="VKW23" s="131"/>
      <c r="VKX23" s="131"/>
      <c r="VKY23" s="131"/>
      <c r="VKZ23" s="131"/>
      <c r="VLA23" s="131"/>
      <c r="VLB23" s="131"/>
      <c r="VLC23" s="131"/>
      <c r="VLD23" s="131"/>
      <c r="VLE23" s="131"/>
      <c r="VLF23" s="131"/>
      <c r="VLG23" s="131"/>
      <c r="VLH23" s="131"/>
      <c r="VLI23" s="131"/>
      <c r="VLJ23" s="131"/>
      <c r="VLK23" s="131"/>
      <c r="VLL23" s="131"/>
      <c r="VLM23" s="131"/>
      <c r="VLN23" s="131"/>
      <c r="VLO23" s="131"/>
      <c r="VLP23" s="131"/>
      <c r="VLQ23" s="131"/>
      <c r="VLR23" s="131"/>
      <c r="VLS23" s="131"/>
      <c r="VLT23" s="131"/>
      <c r="VLU23" s="131"/>
      <c r="VLV23" s="131"/>
      <c r="VLW23" s="131"/>
      <c r="VLX23" s="131"/>
      <c r="VLY23" s="131"/>
      <c r="VLZ23" s="131"/>
      <c r="VMA23" s="131"/>
      <c r="VMB23" s="131"/>
      <c r="VMC23" s="131"/>
      <c r="VMD23" s="131"/>
      <c r="VME23" s="131"/>
      <c r="VMF23" s="131"/>
      <c r="VMG23" s="131"/>
      <c r="VMH23" s="131"/>
      <c r="VMI23" s="131"/>
      <c r="VMJ23" s="131"/>
      <c r="VMK23" s="131"/>
      <c r="VML23" s="131"/>
      <c r="VMM23" s="131"/>
      <c r="VMN23" s="131"/>
      <c r="VMO23" s="131"/>
      <c r="VMP23" s="131"/>
      <c r="VMQ23" s="131"/>
      <c r="VMR23" s="131"/>
      <c r="VMS23" s="131"/>
      <c r="VMT23" s="131"/>
      <c r="VMU23" s="131"/>
      <c r="VMV23" s="131"/>
      <c r="VMW23" s="131"/>
      <c r="VMX23" s="131"/>
      <c r="VMY23" s="131"/>
      <c r="VMZ23" s="131"/>
      <c r="VNA23" s="131"/>
      <c r="VNB23" s="131"/>
      <c r="VNC23" s="131"/>
      <c r="VND23" s="131"/>
      <c r="VNE23" s="131"/>
      <c r="VNF23" s="131"/>
      <c r="VNG23" s="131"/>
      <c r="VNH23" s="131"/>
      <c r="VNI23" s="131"/>
      <c r="VNJ23" s="131"/>
      <c r="VNK23" s="131"/>
      <c r="VNL23" s="131"/>
      <c r="VNM23" s="131"/>
      <c r="VNN23" s="131"/>
      <c r="VNO23" s="131"/>
      <c r="VNP23" s="131"/>
      <c r="VNQ23" s="131"/>
      <c r="VNR23" s="131"/>
      <c r="VNS23" s="131"/>
      <c r="VNT23" s="131"/>
      <c r="VNU23" s="131"/>
      <c r="VNV23" s="131"/>
      <c r="VNW23" s="131"/>
      <c r="VNX23" s="131"/>
      <c r="VNY23" s="131"/>
      <c r="VNZ23" s="131"/>
      <c r="VOA23" s="131"/>
      <c r="VOB23" s="131"/>
      <c r="VOC23" s="131"/>
      <c r="VOD23" s="131"/>
      <c r="VOE23" s="131"/>
      <c r="VOF23" s="131"/>
      <c r="VOG23" s="131"/>
      <c r="VOH23" s="131"/>
      <c r="VOI23" s="131"/>
      <c r="VOJ23" s="131"/>
      <c r="VOK23" s="131"/>
      <c r="VOL23" s="131"/>
      <c r="VOM23" s="131"/>
      <c r="VON23" s="131"/>
      <c r="VOO23" s="131"/>
      <c r="VOP23" s="131"/>
      <c r="VOQ23" s="131"/>
      <c r="VOR23" s="131"/>
      <c r="VOS23" s="131"/>
      <c r="VOT23" s="131"/>
      <c r="VOU23" s="131"/>
      <c r="VOV23" s="131"/>
      <c r="VOW23" s="131"/>
      <c r="VOX23" s="131"/>
      <c r="VOY23" s="131"/>
      <c r="VOZ23" s="131"/>
      <c r="VPA23" s="131"/>
      <c r="VPB23" s="131"/>
      <c r="VPC23" s="131"/>
      <c r="VPD23" s="131"/>
      <c r="VPE23" s="131"/>
      <c r="VPF23" s="131"/>
      <c r="VPG23" s="131"/>
      <c r="VPH23" s="131"/>
      <c r="VPI23" s="131"/>
      <c r="VPJ23" s="131"/>
      <c r="VPK23" s="131"/>
      <c r="VPL23" s="131"/>
      <c r="VPM23" s="131"/>
      <c r="VPN23" s="131"/>
      <c r="VPO23" s="131"/>
      <c r="VPP23" s="131"/>
      <c r="VPQ23" s="131"/>
      <c r="VPR23" s="131"/>
      <c r="VPS23" s="131"/>
      <c r="VPT23" s="131"/>
      <c r="VPU23" s="131"/>
      <c r="VPV23" s="131"/>
      <c r="VPW23" s="131"/>
      <c r="VPX23" s="131"/>
      <c r="VPY23" s="131"/>
      <c r="VPZ23" s="131"/>
      <c r="VQA23" s="131"/>
      <c r="VQB23" s="131"/>
      <c r="VQC23" s="131"/>
      <c r="VQD23" s="131"/>
      <c r="VQE23" s="131"/>
      <c r="VQF23" s="131"/>
      <c r="VQG23" s="131"/>
      <c r="VQH23" s="131"/>
      <c r="VQI23" s="131"/>
      <c r="VQJ23" s="131"/>
      <c r="VQK23" s="131"/>
      <c r="VQL23" s="131"/>
      <c r="VQM23" s="131"/>
      <c r="VQN23" s="131"/>
      <c r="VQO23" s="131"/>
      <c r="VQP23" s="131"/>
      <c r="VQQ23" s="131"/>
      <c r="VQR23" s="131"/>
      <c r="VQS23" s="131"/>
      <c r="VQT23" s="131"/>
      <c r="VQU23" s="131"/>
      <c r="VQV23" s="131"/>
      <c r="VQW23" s="131"/>
      <c r="VQX23" s="131"/>
      <c r="VQY23" s="131"/>
      <c r="VQZ23" s="131"/>
      <c r="VRA23" s="131"/>
      <c r="VRB23" s="131"/>
      <c r="VRC23" s="131"/>
      <c r="VRD23" s="131"/>
      <c r="VRE23" s="131"/>
      <c r="VRF23" s="131"/>
      <c r="VRG23" s="131"/>
      <c r="VRH23" s="131"/>
      <c r="VRI23" s="131"/>
      <c r="VRJ23" s="131"/>
      <c r="VRK23" s="131"/>
      <c r="VRL23" s="131"/>
      <c r="VRM23" s="131"/>
      <c r="VRN23" s="131"/>
      <c r="VRO23" s="131"/>
      <c r="VRP23" s="131"/>
      <c r="VRQ23" s="131"/>
      <c r="VRR23" s="131"/>
      <c r="VRS23" s="131"/>
      <c r="VRT23" s="131"/>
      <c r="VRU23" s="131"/>
      <c r="VRV23" s="131"/>
      <c r="VRW23" s="131"/>
      <c r="VRX23" s="131"/>
      <c r="VRY23" s="131"/>
      <c r="VRZ23" s="131"/>
      <c r="VSA23" s="131"/>
      <c r="VSB23" s="131"/>
      <c r="VSC23" s="131"/>
      <c r="VSD23" s="131"/>
      <c r="VSE23" s="131"/>
      <c r="VSF23" s="131"/>
      <c r="VSG23" s="131"/>
      <c r="VSH23" s="131"/>
      <c r="VSI23" s="131"/>
      <c r="VSJ23" s="131"/>
      <c r="VSK23" s="131"/>
      <c r="VSL23" s="131"/>
      <c r="VSM23" s="131"/>
      <c r="VSN23" s="131"/>
      <c r="VSO23" s="131"/>
      <c r="VSP23" s="131"/>
      <c r="VSQ23" s="131"/>
      <c r="VSR23" s="131"/>
      <c r="VSS23" s="131"/>
      <c r="VST23" s="131"/>
      <c r="VSU23" s="131"/>
      <c r="VSV23" s="131"/>
      <c r="VSW23" s="131"/>
      <c r="VSX23" s="131"/>
      <c r="VSY23" s="131"/>
      <c r="VSZ23" s="131"/>
      <c r="VTA23" s="131"/>
      <c r="VTB23" s="131"/>
      <c r="VTC23" s="131"/>
      <c r="VTD23" s="131"/>
      <c r="VTE23" s="131"/>
      <c r="VTF23" s="131"/>
      <c r="VTG23" s="131"/>
      <c r="VTH23" s="131"/>
      <c r="VTI23" s="131"/>
      <c r="VTJ23" s="131"/>
      <c r="VTK23" s="131"/>
      <c r="VTL23" s="131"/>
      <c r="VTM23" s="131"/>
      <c r="VTN23" s="131"/>
      <c r="VTO23" s="131"/>
      <c r="VTP23" s="131"/>
      <c r="VTQ23" s="131"/>
      <c r="VTR23" s="131"/>
      <c r="VTS23" s="131"/>
      <c r="VTT23" s="131"/>
      <c r="VTU23" s="131"/>
      <c r="VTV23" s="131"/>
      <c r="VTW23" s="131"/>
      <c r="VTX23" s="131"/>
      <c r="VTY23" s="131"/>
      <c r="VTZ23" s="131"/>
      <c r="VUA23" s="131"/>
      <c r="VUB23" s="131"/>
      <c r="VUC23" s="131"/>
      <c r="VUD23" s="131"/>
      <c r="VUE23" s="131"/>
      <c r="VUF23" s="131"/>
      <c r="VUG23" s="131"/>
      <c r="VUH23" s="131"/>
      <c r="VUI23" s="131"/>
      <c r="VUJ23" s="131"/>
      <c r="VUK23" s="131"/>
      <c r="VUL23" s="131"/>
      <c r="VUM23" s="131"/>
      <c r="VUN23" s="131"/>
      <c r="VUO23" s="131"/>
      <c r="VUP23" s="131"/>
      <c r="VUQ23" s="131"/>
      <c r="VUR23" s="131"/>
      <c r="VUS23" s="131"/>
      <c r="VUT23" s="131"/>
      <c r="VUU23" s="131"/>
      <c r="VUV23" s="131"/>
      <c r="VUW23" s="131"/>
      <c r="VUX23" s="131"/>
      <c r="VUY23" s="131"/>
      <c r="VUZ23" s="131"/>
      <c r="VVA23" s="131"/>
      <c r="VVB23" s="131"/>
      <c r="VVC23" s="131"/>
      <c r="VVD23" s="131"/>
      <c r="VVE23" s="131"/>
      <c r="VVF23" s="131"/>
      <c r="VVG23" s="131"/>
      <c r="VVH23" s="131"/>
      <c r="VVI23" s="131"/>
      <c r="VVJ23" s="131"/>
      <c r="VVK23" s="131"/>
      <c r="VVL23" s="131"/>
      <c r="VVM23" s="131"/>
      <c r="VVN23" s="131"/>
      <c r="VVO23" s="131"/>
      <c r="VVP23" s="131"/>
      <c r="VVQ23" s="131"/>
      <c r="VVR23" s="131"/>
      <c r="VVS23" s="131"/>
      <c r="VVT23" s="131"/>
      <c r="VVU23" s="131"/>
      <c r="VVV23" s="131"/>
      <c r="VVW23" s="131"/>
      <c r="VVX23" s="131"/>
      <c r="VVY23" s="131"/>
      <c r="VVZ23" s="131"/>
      <c r="VWA23" s="131"/>
      <c r="VWB23" s="131"/>
      <c r="VWC23" s="131"/>
      <c r="VWD23" s="131"/>
      <c r="VWE23" s="131"/>
      <c r="VWF23" s="131"/>
      <c r="VWG23" s="131"/>
      <c r="VWH23" s="131"/>
      <c r="VWI23" s="131"/>
      <c r="VWJ23" s="131"/>
      <c r="VWK23" s="131"/>
      <c r="VWL23" s="131"/>
      <c r="VWM23" s="131"/>
      <c r="VWN23" s="131"/>
      <c r="VWO23" s="131"/>
      <c r="VWP23" s="131"/>
      <c r="VWQ23" s="131"/>
      <c r="VWR23" s="131"/>
      <c r="VWS23" s="131"/>
      <c r="VWT23" s="131"/>
      <c r="VWU23" s="131"/>
      <c r="VWV23" s="131"/>
      <c r="VWW23" s="131"/>
      <c r="VWX23" s="131"/>
      <c r="VWY23" s="131"/>
      <c r="VWZ23" s="131"/>
      <c r="VXA23" s="131"/>
      <c r="VXB23" s="131"/>
      <c r="VXC23" s="131"/>
      <c r="VXD23" s="131"/>
      <c r="VXE23" s="131"/>
      <c r="VXF23" s="131"/>
      <c r="VXG23" s="131"/>
      <c r="VXH23" s="131"/>
      <c r="VXI23" s="131"/>
      <c r="VXJ23" s="131"/>
      <c r="VXK23" s="131"/>
      <c r="VXL23" s="131"/>
      <c r="VXM23" s="131"/>
      <c r="VXN23" s="131"/>
      <c r="VXO23" s="131"/>
      <c r="VXP23" s="131"/>
      <c r="VXQ23" s="131"/>
      <c r="VXR23" s="131"/>
      <c r="VXS23" s="131"/>
      <c r="VXT23" s="131"/>
      <c r="VXU23" s="131"/>
      <c r="VXV23" s="131"/>
      <c r="VXW23" s="131"/>
      <c r="VXX23" s="131"/>
      <c r="VXY23" s="131"/>
      <c r="VXZ23" s="131"/>
      <c r="VYA23" s="131"/>
      <c r="VYB23" s="131"/>
      <c r="VYC23" s="131"/>
      <c r="VYD23" s="131"/>
      <c r="VYE23" s="131"/>
      <c r="VYF23" s="131"/>
      <c r="VYG23" s="131"/>
      <c r="VYH23" s="131"/>
      <c r="VYI23" s="131"/>
      <c r="VYJ23" s="131"/>
      <c r="VYK23" s="131"/>
      <c r="VYL23" s="131"/>
      <c r="VYM23" s="131"/>
      <c r="VYN23" s="131"/>
      <c r="VYO23" s="131"/>
      <c r="VYP23" s="131"/>
      <c r="VYQ23" s="131"/>
      <c r="VYR23" s="131"/>
      <c r="VYS23" s="131"/>
      <c r="VYT23" s="131"/>
      <c r="VYU23" s="131"/>
      <c r="VYV23" s="131"/>
      <c r="VYW23" s="131"/>
      <c r="VYX23" s="131"/>
      <c r="VYY23" s="131"/>
      <c r="VYZ23" s="131"/>
      <c r="VZA23" s="131"/>
      <c r="VZB23" s="131"/>
      <c r="VZC23" s="131"/>
      <c r="VZD23" s="131"/>
      <c r="VZE23" s="131"/>
      <c r="VZF23" s="131"/>
      <c r="VZG23" s="131"/>
      <c r="VZH23" s="131"/>
      <c r="VZI23" s="131"/>
      <c r="VZJ23" s="131"/>
      <c r="VZK23" s="131"/>
      <c r="VZL23" s="131"/>
      <c r="VZM23" s="131"/>
      <c r="VZN23" s="131"/>
      <c r="VZO23" s="131"/>
      <c r="VZP23" s="131"/>
      <c r="VZQ23" s="131"/>
      <c r="VZR23" s="131"/>
      <c r="VZS23" s="131"/>
      <c r="VZT23" s="131"/>
      <c r="VZU23" s="131"/>
      <c r="VZV23" s="131"/>
      <c r="VZW23" s="131"/>
      <c r="VZX23" s="131"/>
      <c r="VZY23" s="131"/>
      <c r="VZZ23" s="131"/>
      <c r="WAA23" s="131"/>
      <c r="WAB23" s="131"/>
      <c r="WAC23" s="131"/>
      <c r="WAD23" s="131"/>
      <c r="WAE23" s="131"/>
      <c r="WAF23" s="131"/>
      <c r="WAG23" s="131"/>
      <c r="WAH23" s="131"/>
      <c r="WAI23" s="131"/>
      <c r="WAJ23" s="131"/>
      <c r="WAK23" s="131"/>
      <c r="WAL23" s="131"/>
      <c r="WAM23" s="131"/>
      <c r="WAN23" s="131"/>
      <c r="WAO23" s="131"/>
      <c r="WAP23" s="131"/>
      <c r="WAQ23" s="131"/>
      <c r="WAR23" s="131"/>
      <c r="WAS23" s="131"/>
      <c r="WAT23" s="131"/>
      <c r="WAU23" s="131"/>
      <c r="WAV23" s="131"/>
      <c r="WAW23" s="131"/>
      <c r="WAX23" s="131"/>
      <c r="WAY23" s="131"/>
      <c r="WAZ23" s="131"/>
      <c r="WBA23" s="131"/>
      <c r="WBB23" s="131"/>
      <c r="WBC23" s="131"/>
      <c r="WBD23" s="131"/>
      <c r="WBE23" s="131"/>
      <c r="WBF23" s="131"/>
      <c r="WBG23" s="131"/>
      <c r="WBH23" s="131"/>
      <c r="WBI23" s="131"/>
      <c r="WBJ23" s="131"/>
      <c r="WBK23" s="131"/>
      <c r="WBL23" s="131"/>
      <c r="WBM23" s="131"/>
      <c r="WBN23" s="131"/>
      <c r="WBO23" s="131"/>
      <c r="WBP23" s="131"/>
      <c r="WBQ23" s="131"/>
      <c r="WBR23" s="131"/>
      <c r="WBS23" s="131"/>
      <c r="WBT23" s="131"/>
      <c r="WBU23" s="131"/>
      <c r="WBV23" s="131"/>
      <c r="WBW23" s="131"/>
      <c r="WBX23" s="131"/>
      <c r="WBY23" s="131"/>
      <c r="WBZ23" s="131"/>
      <c r="WCA23" s="131"/>
      <c r="WCB23" s="131"/>
      <c r="WCC23" s="131"/>
      <c r="WCD23" s="131"/>
      <c r="WCE23" s="131"/>
      <c r="WCF23" s="131"/>
      <c r="WCG23" s="131"/>
      <c r="WCH23" s="131"/>
      <c r="WCI23" s="131"/>
      <c r="WCJ23" s="131"/>
      <c r="WCK23" s="131"/>
      <c r="WCL23" s="131"/>
      <c r="WCM23" s="131"/>
      <c r="WCN23" s="131"/>
      <c r="WCO23" s="131"/>
      <c r="WCP23" s="131"/>
      <c r="WCQ23" s="131"/>
      <c r="WCR23" s="131"/>
      <c r="WCS23" s="131"/>
      <c r="WCT23" s="131"/>
      <c r="WCU23" s="131"/>
      <c r="WCV23" s="131"/>
      <c r="WCW23" s="131"/>
      <c r="WCX23" s="131"/>
      <c r="WCY23" s="131"/>
      <c r="WCZ23" s="131"/>
      <c r="WDA23" s="131"/>
      <c r="WDB23" s="131"/>
      <c r="WDC23" s="131"/>
      <c r="WDD23" s="131"/>
      <c r="WDE23" s="131"/>
      <c r="WDF23" s="131"/>
      <c r="WDG23" s="131"/>
      <c r="WDH23" s="131"/>
      <c r="WDI23" s="131"/>
      <c r="WDJ23" s="131"/>
      <c r="WDK23" s="131"/>
      <c r="WDL23" s="131"/>
      <c r="WDM23" s="131"/>
      <c r="WDN23" s="131"/>
      <c r="WDO23" s="131"/>
      <c r="WDP23" s="131"/>
      <c r="WDQ23" s="131"/>
      <c r="WDR23" s="131"/>
      <c r="WDS23" s="131"/>
      <c r="WDT23" s="131"/>
      <c r="WDU23" s="131"/>
      <c r="WDV23" s="131"/>
      <c r="WDW23" s="131"/>
      <c r="WDX23" s="131"/>
      <c r="WDY23" s="131"/>
      <c r="WDZ23" s="131"/>
      <c r="WEA23" s="131"/>
      <c r="WEB23" s="131"/>
      <c r="WEC23" s="131"/>
      <c r="WED23" s="131"/>
      <c r="WEE23" s="131"/>
      <c r="WEF23" s="131"/>
      <c r="WEG23" s="131"/>
      <c r="WEH23" s="131"/>
      <c r="WEI23" s="131"/>
      <c r="WEJ23" s="131"/>
      <c r="WEK23" s="131"/>
      <c r="WEL23" s="131"/>
      <c r="WEM23" s="131"/>
      <c r="WEN23" s="131"/>
      <c r="WEO23" s="131"/>
      <c r="WEP23" s="131"/>
      <c r="WEQ23" s="131"/>
      <c r="WER23" s="131"/>
      <c r="WES23" s="131"/>
      <c r="WET23" s="131"/>
      <c r="WEU23" s="131"/>
      <c r="WEV23" s="131"/>
      <c r="WEW23" s="131"/>
      <c r="WEX23" s="131"/>
      <c r="WEY23" s="131"/>
      <c r="WEZ23" s="131"/>
      <c r="WFA23" s="131"/>
      <c r="WFB23" s="131"/>
      <c r="WFC23" s="131"/>
      <c r="WFD23" s="131"/>
      <c r="WFE23" s="131"/>
      <c r="WFF23" s="131"/>
      <c r="WFG23" s="131"/>
      <c r="WFH23" s="131"/>
      <c r="WFI23" s="131"/>
      <c r="WFJ23" s="131"/>
      <c r="WFK23" s="131"/>
      <c r="WFL23" s="131"/>
      <c r="WFM23" s="131"/>
      <c r="WFN23" s="131"/>
      <c r="WFO23" s="131"/>
      <c r="WFP23" s="131"/>
      <c r="WFQ23" s="131"/>
      <c r="WFR23" s="131"/>
      <c r="WFS23" s="131"/>
      <c r="WFT23" s="131"/>
      <c r="WFU23" s="131"/>
      <c r="WFV23" s="131"/>
      <c r="WFW23" s="131"/>
      <c r="WFX23" s="131"/>
      <c r="WFY23" s="131"/>
      <c r="WFZ23" s="131"/>
      <c r="WGA23" s="131"/>
      <c r="WGB23" s="131"/>
      <c r="WGC23" s="131"/>
      <c r="WGD23" s="131"/>
      <c r="WGE23" s="131"/>
      <c r="WGF23" s="131"/>
      <c r="WGG23" s="131"/>
      <c r="WGH23" s="131"/>
      <c r="WGI23" s="131"/>
      <c r="WGJ23" s="131"/>
      <c r="WGK23" s="131"/>
      <c r="WGL23" s="131"/>
      <c r="WGM23" s="131"/>
      <c r="WGN23" s="131"/>
      <c r="WGO23" s="131"/>
      <c r="WGP23" s="131"/>
      <c r="WGQ23" s="131"/>
      <c r="WGR23" s="131"/>
      <c r="WGS23" s="131"/>
      <c r="WGT23" s="131"/>
      <c r="WGU23" s="131"/>
      <c r="WGV23" s="131"/>
      <c r="WGW23" s="131"/>
      <c r="WGX23" s="131"/>
      <c r="WGY23" s="131"/>
      <c r="WGZ23" s="131"/>
      <c r="WHA23" s="131"/>
      <c r="WHB23" s="131"/>
      <c r="WHC23" s="131"/>
      <c r="WHD23" s="131"/>
      <c r="WHE23" s="131"/>
      <c r="WHF23" s="131"/>
      <c r="WHG23" s="131"/>
      <c r="WHH23" s="131"/>
      <c r="WHI23" s="131"/>
      <c r="WHJ23" s="131"/>
      <c r="WHK23" s="131"/>
      <c r="WHL23" s="131"/>
      <c r="WHM23" s="131"/>
      <c r="WHN23" s="131"/>
      <c r="WHO23" s="131"/>
      <c r="WHP23" s="131"/>
      <c r="WHQ23" s="131"/>
      <c r="WHR23" s="131"/>
      <c r="WHS23" s="131"/>
      <c r="WHT23" s="131"/>
      <c r="WHU23" s="131"/>
      <c r="WHV23" s="131"/>
      <c r="WHW23" s="131"/>
      <c r="WHX23" s="131"/>
      <c r="WHY23" s="131"/>
      <c r="WHZ23" s="131"/>
      <c r="WIA23" s="131"/>
      <c r="WIB23" s="131"/>
      <c r="WIC23" s="131"/>
      <c r="WID23" s="131"/>
      <c r="WIE23" s="131"/>
      <c r="WIF23" s="131"/>
      <c r="WIG23" s="131"/>
      <c r="WIH23" s="131"/>
      <c r="WII23" s="131"/>
      <c r="WIJ23" s="131"/>
      <c r="WIK23" s="131"/>
      <c r="WIL23" s="131"/>
      <c r="WIM23" s="131"/>
      <c r="WIN23" s="131"/>
      <c r="WIO23" s="131"/>
      <c r="WIP23" s="131"/>
      <c r="WIQ23" s="131"/>
      <c r="WIR23" s="131"/>
      <c r="WIS23" s="131"/>
      <c r="WIT23" s="131"/>
      <c r="WIU23" s="131"/>
      <c r="WIV23" s="131"/>
      <c r="WIW23" s="131"/>
      <c r="WIX23" s="131"/>
      <c r="WIY23" s="131"/>
      <c r="WIZ23" s="131"/>
      <c r="WJA23" s="131"/>
      <c r="WJB23" s="131"/>
      <c r="WJC23" s="131"/>
      <c r="WJD23" s="131"/>
      <c r="WJE23" s="131"/>
      <c r="WJF23" s="131"/>
      <c r="WJG23" s="131"/>
      <c r="WJH23" s="131"/>
      <c r="WJI23" s="131"/>
      <c r="WJJ23" s="131"/>
      <c r="WJK23" s="131"/>
      <c r="WJL23" s="131"/>
      <c r="WJM23" s="131"/>
      <c r="WJN23" s="131"/>
      <c r="WJO23" s="131"/>
      <c r="WJP23" s="131"/>
      <c r="WJQ23" s="131"/>
      <c r="WJR23" s="131"/>
      <c r="WJS23" s="131"/>
      <c r="WJT23" s="131"/>
      <c r="WJU23" s="131"/>
      <c r="WJV23" s="131"/>
      <c r="WJW23" s="131"/>
      <c r="WJX23" s="131"/>
      <c r="WJY23" s="131"/>
      <c r="WJZ23" s="131"/>
      <c r="WKA23" s="131"/>
      <c r="WKB23" s="131"/>
      <c r="WKC23" s="131"/>
      <c r="WKD23" s="131"/>
      <c r="WKE23" s="131"/>
      <c r="WKF23" s="131"/>
      <c r="WKG23" s="131"/>
      <c r="WKH23" s="131"/>
      <c r="WKI23" s="131"/>
      <c r="WKJ23" s="131"/>
      <c r="WKK23" s="131"/>
      <c r="WKL23" s="131"/>
      <c r="WKM23" s="131"/>
      <c r="WKN23" s="131"/>
      <c r="WKO23" s="131"/>
      <c r="WKP23" s="131"/>
      <c r="WKQ23" s="131"/>
      <c r="WKR23" s="131"/>
      <c r="WKS23" s="131"/>
      <c r="WKT23" s="131"/>
      <c r="WKU23" s="131"/>
      <c r="WKV23" s="131"/>
      <c r="WKW23" s="131"/>
      <c r="WKX23" s="131"/>
      <c r="WKY23" s="131"/>
      <c r="WKZ23" s="131"/>
      <c r="WLA23" s="131"/>
      <c r="WLB23" s="131"/>
      <c r="WLC23" s="131"/>
      <c r="WLD23" s="131"/>
      <c r="WLE23" s="131"/>
      <c r="WLF23" s="131"/>
      <c r="WLG23" s="131"/>
      <c r="WLH23" s="131"/>
      <c r="WLI23" s="131"/>
      <c r="WLJ23" s="131"/>
      <c r="WLK23" s="131"/>
      <c r="WLL23" s="131"/>
      <c r="WLM23" s="131"/>
      <c r="WLN23" s="131"/>
      <c r="WLO23" s="131"/>
      <c r="WLP23" s="131"/>
      <c r="WLQ23" s="131"/>
      <c r="WLR23" s="131"/>
      <c r="WLS23" s="131"/>
      <c r="WLT23" s="131"/>
      <c r="WLU23" s="131"/>
      <c r="WLV23" s="131"/>
      <c r="WLW23" s="131"/>
      <c r="WLX23" s="131"/>
      <c r="WLY23" s="131"/>
      <c r="WLZ23" s="131"/>
      <c r="WMA23" s="131"/>
      <c r="WMB23" s="131"/>
      <c r="WMC23" s="131"/>
      <c r="WMD23" s="131"/>
      <c r="WME23" s="131"/>
      <c r="WMF23" s="131"/>
      <c r="WMG23" s="131"/>
      <c r="WMH23" s="131"/>
      <c r="WMI23" s="131"/>
      <c r="WMJ23" s="131"/>
      <c r="WMK23" s="131"/>
      <c r="WML23" s="131"/>
      <c r="WMM23" s="131"/>
      <c r="WMN23" s="131"/>
      <c r="WMO23" s="131"/>
      <c r="WMP23" s="131"/>
      <c r="WMQ23" s="131"/>
      <c r="WMR23" s="131"/>
      <c r="WMS23" s="131"/>
      <c r="WMT23" s="131"/>
      <c r="WMU23" s="131"/>
      <c r="WMV23" s="131"/>
      <c r="WMW23" s="131"/>
      <c r="WMX23" s="131"/>
      <c r="WMY23" s="131"/>
      <c r="WMZ23" s="131"/>
      <c r="WNA23" s="131"/>
      <c r="WNB23" s="131"/>
      <c r="WNC23" s="131"/>
      <c r="WND23" s="131"/>
      <c r="WNE23" s="131"/>
      <c r="WNF23" s="131"/>
      <c r="WNG23" s="131"/>
      <c r="WNH23" s="131"/>
      <c r="WNI23" s="131"/>
      <c r="WNJ23" s="131"/>
      <c r="WNK23" s="131"/>
      <c r="WNL23" s="131"/>
      <c r="WNM23" s="131"/>
      <c r="WNN23" s="131"/>
      <c r="WNO23" s="131"/>
      <c r="WNP23" s="131"/>
      <c r="WNQ23" s="131"/>
      <c r="WNR23" s="131"/>
      <c r="WNS23" s="131"/>
      <c r="WNT23" s="131"/>
      <c r="WNU23" s="131"/>
      <c r="WNV23" s="131"/>
      <c r="WNW23" s="131"/>
      <c r="WNX23" s="131"/>
      <c r="WNY23" s="131"/>
      <c r="WNZ23" s="131"/>
      <c r="WOA23" s="131"/>
      <c r="WOB23" s="131"/>
      <c r="WOC23" s="131"/>
      <c r="WOD23" s="131"/>
      <c r="WOE23" s="131"/>
      <c r="WOF23" s="131"/>
      <c r="WOG23" s="131"/>
      <c r="WOH23" s="131"/>
      <c r="WOI23" s="131"/>
      <c r="WOJ23" s="131"/>
      <c r="WOK23" s="131"/>
      <c r="WOL23" s="131"/>
      <c r="WOM23" s="131"/>
      <c r="WON23" s="131"/>
      <c r="WOO23" s="131"/>
      <c r="WOP23" s="131"/>
      <c r="WOQ23" s="131"/>
      <c r="WOR23" s="131"/>
      <c r="WOS23" s="131"/>
      <c r="WOT23" s="131"/>
      <c r="WOU23" s="131"/>
      <c r="WOV23" s="131"/>
      <c r="WOW23" s="131"/>
      <c r="WOX23" s="131"/>
      <c r="WOY23" s="131"/>
      <c r="WOZ23" s="131"/>
      <c r="WPA23" s="131"/>
      <c r="WPB23" s="131"/>
      <c r="WPC23" s="131"/>
      <c r="WPD23" s="131"/>
      <c r="WPE23" s="131"/>
      <c r="WPF23" s="131"/>
      <c r="WPG23" s="131"/>
      <c r="WPH23" s="131"/>
      <c r="WPI23" s="131"/>
      <c r="WPJ23" s="131"/>
      <c r="WPK23" s="131"/>
      <c r="WPL23" s="131"/>
      <c r="WPM23" s="131"/>
      <c r="WPN23" s="131"/>
      <c r="WPO23" s="131"/>
      <c r="WPP23" s="131"/>
      <c r="WPQ23" s="131"/>
      <c r="WPR23" s="131"/>
      <c r="WPS23" s="131"/>
      <c r="WPT23" s="131"/>
      <c r="WPU23" s="131"/>
      <c r="WPV23" s="131"/>
      <c r="WPW23" s="131"/>
      <c r="WPX23" s="131"/>
      <c r="WPY23" s="131"/>
      <c r="WPZ23" s="131"/>
      <c r="WQA23" s="131"/>
      <c r="WQB23" s="131"/>
      <c r="WQC23" s="131"/>
      <c r="WQD23" s="131"/>
      <c r="WQE23" s="131"/>
      <c r="WQF23" s="131"/>
      <c r="WQG23" s="131"/>
      <c r="WQH23" s="131"/>
      <c r="WQI23" s="131"/>
      <c r="WQJ23" s="131"/>
      <c r="WQK23" s="131"/>
      <c r="WQL23" s="131"/>
      <c r="WQM23" s="131"/>
      <c r="WQN23" s="131"/>
      <c r="WQO23" s="131"/>
      <c r="WQP23" s="131"/>
      <c r="WQQ23" s="131"/>
      <c r="WQR23" s="131"/>
      <c r="WQS23" s="131"/>
      <c r="WQT23" s="131"/>
      <c r="WQU23" s="131"/>
      <c r="WQV23" s="131"/>
      <c r="WQW23" s="131"/>
      <c r="WQX23" s="131"/>
      <c r="WQY23" s="131"/>
      <c r="WQZ23" s="131"/>
      <c r="WRA23" s="131"/>
      <c r="WRB23" s="131"/>
      <c r="WRC23" s="131"/>
      <c r="WRD23" s="131"/>
      <c r="WRE23" s="131"/>
      <c r="WRF23" s="131"/>
      <c r="WRG23" s="131"/>
      <c r="WRH23" s="131"/>
      <c r="WRI23" s="131"/>
      <c r="WRJ23" s="131"/>
      <c r="WRK23" s="131"/>
      <c r="WRL23" s="131"/>
      <c r="WRM23" s="131"/>
      <c r="WRN23" s="131"/>
      <c r="WRO23" s="131"/>
      <c r="WRP23" s="131"/>
      <c r="WRQ23" s="131"/>
      <c r="WRR23" s="131"/>
      <c r="WRS23" s="131"/>
      <c r="WRT23" s="131"/>
      <c r="WRU23" s="131"/>
      <c r="WRV23" s="131"/>
      <c r="WRW23" s="131"/>
      <c r="WRX23" s="131"/>
      <c r="WRY23" s="131"/>
      <c r="WRZ23" s="131"/>
      <c r="WSA23" s="131"/>
      <c r="WSB23" s="131"/>
      <c r="WSC23" s="131"/>
      <c r="WSD23" s="131"/>
      <c r="WSE23" s="131"/>
      <c r="WSF23" s="131"/>
      <c r="WSG23" s="131"/>
      <c r="WSH23" s="131"/>
      <c r="WSI23" s="131"/>
      <c r="WSJ23" s="131"/>
      <c r="WSK23" s="131"/>
      <c r="WSL23" s="131"/>
      <c r="WSM23" s="131"/>
      <c r="WSN23" s="131"/>
      <c r="WSO23" s="131"/>
      <c r="WSP23" s="131"/>
      <c r="WSQ23" s="131"/>
      <c r="WSR23" s="131"/>
      <c r="WSS23" s="131"/>
      <c r="WST23" s="131"/>
      <c r="WSU23" s="131"/>
      <c r="WSV23" s="131"/>
      <c r="WSW23" s="131"/>
      <c r="WSX23" s="131"/>
      <c r="WSY23" s="131"/>
      <c r="WSZ23" s="131"/>
      <c r="WTA23" s="131"/>
      <c r="WTB23" s="131"/>
      <c r="WTC23" s="131"/>
      <c r="WTD23" s="131"/>
      <c r="WTE23" s="131"/>
      <c r="WTF23" s="131"/>
      <c r="WTG23" s="131"/>
      <c r="WTH23" s="131"/>
      <c r="WTI23" s="131"/>
      <c r="WTJ23" s="131"/>
      <c r="WTK23" s="131"/>
      <c r="WTL23" s="131"/>
      <c r="WTM23" s="131"/>
      <c r="WTN23" s="131"/>
      <c r="WTO23" s="131"/>
      <c r="WTP23" s="131"/>
      <c r="WTQ23" s="131"/>
      <c r="WTR23" s="131"/>
      <c r="WTS23" s="131"/>
      <c r="WTT23" s="131"/>
      <c r="WTU23" s="131"/>
      <c r="WTV23" s="131"/>
      <c r="WTW23" s="131"/>
      <c r="WTX23" s="131"/>
      <c r="WTY23" s="131"/>
      <c r="WTZ23" s="131"/>
      <c r="WUA23" s="131"/>
      <c r="WUB23" s="131"/>
      <c r="WUC23" s="131"/>
      <c r="WUD23" s="131"/>
      <c r="WUE23" s="131"/>
      <c r="WUF23" s="131"/>
      <c r="WUG23" s="131"/>
      <c r="WUH23" s="131"/>
      <c r="WUI23" s="131"/>
      <c r="WUJ23" s="131"/>
      <c r="WUK23" s="131"/>
      <c r="WUL23" s="131"/>
      <c r="WUM23" s="131"/>
      <c r="WUN23" s="131"/>
      <c r="WUO23" s="131"/>
      <c r="WUP23" s="131"/>
      <c r="WUQ23" s="131"/>
      <c r="WUR23" s="131"/>
      <c r="WUS23" s="131"/>
      <c r="WUT23" s="131"/>
      <c r="WUU23" s="131"/>
      <c r="WUV23" s="131"/>
      <c r="WUW23" s="131"/>
      <c r="WUX23" s="131"/>
      <c r="WUY23" s="131"/>
      <c r="WUZ23" s="131"/>
      <c r="WVA23" s="131"/>
      <c r="WVB23" s="131"/>
      <c r="WVC23" s="131"/>
      <c r="WVD23" s="131"/>
      <c r="WVE23" s="131"/>
      <c r="WVF23" s="131"/>
      <c r="WVG23" s="131"/>
      <c r="WVH23" s="131"/>
      <c r="WVI23" s="131"/>
      <c r="WVJ23" s="131"/>
      <c r="WVK23" s="131"/>
      <c r="WVL23" s="131"/>
      <c r="WVM23" s="131"/>
      <c r="WVN23" s="131"/>
      <c r="WVO23" s="131"/>
      <c r="WVP23" s="131"/>
      <c r="WVQ23" s="131"/>
      <c r="WVR23" s="131"/>
      <c r="WVS23" s="131"/>
      <c r="WVT23" s="131"/>
      <c r="WVU23" s="131"/>
      <c r="WVV23" s="131"/>
      <c r="WVW23" s="131"/>
      <c r="WVX23" s="131"/>
      <c r="WVY23" s="131"/>
      <c r="WVZ23" s="131"/>
      <c r="WWA23" s="131"/>
      <c r="WWB23" s="131"/>
      <c r="WWC23" s="131"/>
      <c r="WWD23" s="131"/>
      <c r="WWE23" s="131"/>
      <c r="WWF23" s="131"/>
      <c r="WWG23" s="131"/>
      <c r="WWH23" s="131"/>
      <c r="WWI23" s="131"/>
      <c r="WWJ23" s="131"/>
      <c r="WWK23" s="131"/>
      <c r="WWL23" s="131"/>
      <c r="WWM23" s="131"/>
      <c r="WWN23" s="131"/>
      <c r="WWO23" s="131"/>
      <c r="WWP23" s="131"/>
      <c r="WWQ23" s="131"/>
      <c r="WWR23" s="131"/>
      <c r="WWS23" s="131"/>
      <c r="WWT23" s="131"/>
      <c r="WWU23" s="131"/>
      <c r="WWV23" s="131"/>
      <c r="WWW23" s="131"/>
      <c r="WWX23" s="131"/>
      <c r="WWY23" s="131"/>
      <c r="WWZ23" s="131"/>
      <c r="WXA23" s="131"/>
      <c r="WXB23" s="131"/>
      <c r="WXC23" s="131"/>
      <c r="WXD23" s="131"/>
      <c r="WXE23" s="131"/>
      <c r="WXF23" s="131"/>
      <c r="WXG23" s="131"/>
      <c r="WXH23" s="131"/>
      <c r="WXI23" s="131"/>
      <c r="WXJ23" s="131"/>
      <c r="WXK23" s="131"/>
      <c r="WXL23" s="131"/>
      <c r="WXM23" s="131"/>
      <c r="WXN23" s="131"/>
      <c r="WXO23" s="131"/>
      <c r="WXP23" s="131"/>
      <c r="WXQ23" s="131"/>
      <c r="WXR23" s="131"/>
      <c r="WXS23" s="131"/>
      <c r="WXT23" s="131"/>
      <c r="WXU23" s="131"/>
      <c r="WXV23" s="131"/>
      <c r="WXW23" s="131"/>
      <c r="WXX23" s="131"/>
      <c r="WXY23" s="131"/>
      <c r="WXZ23" s="131"/>
      <c r="WYA23" s="131"/>
      <c r="WYB23" s="131"/>
      <c r="WYC23" s="131"/>
      <c r="WYD23" s="131"/>
      <c r="WYE23" s="131"/>
      <c r="WYF23" s="131"/>
      <c r="WYG23" s="131"/>
      <c r="WYH23" s="131"/>
      <c r="WYI23" s="131"/>
      <c r="WYJ23" s="131"/>
      <c r="WYK23" s="131"/>
      <c r="WYL23" s="131"/>
      <c r="WYM23" s="131"/>
      <c r="WYN23" s="131"/>
      <c r="WYO23" s="131"/>
      <c r="WYP23" s="131"/>
      <c r="WYQ23" s="131"/>
      <c r="WYR23" s="131"/>
      <c r="WYS23" s="131"/>
      <c r="WYT23" s="131"/>
      <c r="WYU23" s="131"/>
      <c r="WYV23" s="131"/>
      <c r="WYW23" s="131"/>
      <c r="WYX23" s="131"/>
      <c r="WYY23" s="131"/>
      <c r="WYZ23" s="131"/>
      <c r="WZA23" s="131"/>
      <c r="WZB23" s="131"/>
      <c r="WZC23" s="131"/>
      <c r="WZD23" s="131"/>
      <c r="WZE23" s="131"/>
      <c r="WZF23" s="131"/>
      <c r="WZG23" s="131"/>
      <c r="WZH23" s="131"/>
      <c r="WZI23" s="131"/>
      <c r="WZJ23" s="131"/>
      <c r="WZK23" s="131"/>
      <c r="WZL23" s="131"/>
      <c r="WZM23" s="131"/>
      <c r="WZN23" s="131"/>
      <c r="WZO23" s="131"/>
      <c r="WZP23" s="131"/>
      <c r="WZQ23" s="131"/>
      <c r="WZR23" s="131"/>
      <c r="WZS23" s="131"/>
      <c r="WZT23" s="131"/>
      <c r="WZU23" s="131"/>
      <c r="WZV23" s="131"/>
      <c r="WZW23" s="131"/>
      <c r="WZX23" s="131"/>
      <c r="WZY23" s="131"/>
      <c r="WZZ23" s="131"/>
      <c r="XAA23" s="131"/>
      <c r="XAB23" s="131"/>
      <c r="XAC23" s="131"/>
      <c r="XAD23" s="131"/>
      <c r="XAE23" s="131"/>
      <c r="XAF23" s="131"/>
      <c r="XAG23" s="131"/>
      <c r="XAH23" s="131"/>
      <c r="XAI23" s="131"/>
      <c r="XAJ23" s="131"/>
      <c r="XAK23" s="131"/>
      <c r="XAL23" s="131"/>
      <c r="XAM23" s="131"/>
      <c r="XAN23" s="131"/>
      <c r="XAO23" s="131"/>
      <c r="XAP23" s="131"/>
      <c r="XAQ23" s="131"/>
      <c r="XAR23" s="131"/>
      <c r="XAS23" s="131"/>
      <c r="XAT23" s="131"/>
      <c r="XAU23" s="131"/>
      <c r="XAV23" s="131"/>
      <c r="XAW23" s="131"/>
      <c r="XAX23" s="131"/>
      <c r="XAY23" s="131"/>
      <c r="XAZ23" s="131"/>
      <c r="XBA23" s="131"/>
      <c r="XBB23" s="131"/>
      <c r="XBC23" s="131"/>
      <c r="XBD23" s="131"/>
      <c r="XBE23" s="131"/>
      <c r="XBF23" s="131"/>
      <c r="XBG23" s="131"/>
      <c r="XBH23" s="131"/>
      <c r="XBI23" s="131"/>
      <c r="XBJ23" s="131"/>
      <c r="XBK23" s="131"/>
      <c r="XBL23" s="131"/>
      <c r="XBM23" s="131"/>
      <c r="XBN23" s="131"/>
      <c r="XBO23" s="131"/>
      <c r="XBP23" s="131"/>
      <c r="XBQ23" s="131"/>
      <c r="XBR23" s="131"/>
      <c r="XBS23" s="131"/>
      <c r="XBT23" s="131"/>
      <c r="XBU23" s="131"/>
      <c r="XBV23" s="131"/>
      <c r="XBW23" s="131"/>
      <c r="XBX23" s="131"/>
      <c r="XBY23" s="131"/>
      <c r="XBZ23" s="131"/>
      <c r="XCA23" s="131"/>
      <c r="XCB23" s="131"/>
      <c r="XCC23" s="131"/>
      <c r="XCD23" s="131"/>
      <c r="XCE23" s="131"/>
      <c r="XCF23" s="131"/>
      <c r="XCG23" s="131"/>
      <c r="XCH23" s="131"/>
      <c r="XCI23" s="131"/>
      <c r="XCJ23" s="131"/>
      <c r="XCK23" s="131"/>
      <c r="XCL23" s="131"/>
      <c r="XCM23" s="131"/>
      <c r="XCN23" s="131"/>
      <c r="XCO23" s="131"/>
      <c r="XCP23" s="131"/>
      <c r="XCQ23" s="131"/>
      <c r="XCR23" s="131"/>
      <c r="XCS23" s="131"/>
      <c r="XCT23" s="131"/>
      <c r="XCU23" s="131"/>
      <c r="XCV23" s="131"/>
      <c r="XCW23" s="131"/>
      <c r="XCX23" s="131"/>
      <c r="XCY23" s="131"/>
      <c r="XCZ23" s="131"/>
      <c r="XDA23" s="131"/>
      <c r="XDB23" s="131"/>
      <c r="XDC23" s="131"/>
      <c r="XDD23" s="131"/>
      <c r="XDE23" s="131"/>
      <c r="XDF23" s="131"/>
      <c r="XDG23" s="131"/>
      <c r="XDH23" s="131"/>
      <c r="XDI23" s="131"/>
      <c r="XDJ23" s="131"/>
      <c r="XDK23" s="131"/>
      <c r="XDL23" s="131"/>
      <c r="XDM23" s="131"/>
      <c r="XDN23" s="131"/>
      <c r="XDO23" s="131"/>
      <c r="XDP23" s="131"/>
      <c r="XDQ23" s="131"/>
      <c r="XDR23" s="131"/>
      <c r="XDS23" s="131"/>
      <c r="XDT23" s="131"/>
      <c r="XDU23" s="131"/>
      <c r="XDV23" s="131"/>
      <c r="XDW23" s="131"/>
      <c r="XDX23" s="131"/>
      <c r="XDY23" s="131"/>
      <c r="XDZ23" s="131"/>
      <c r="XEA23" s="131"/>
      <c r="XEB23" s="131"/>
      <c r="XEC23" s="131"/>
      <c r="XED23" s="131"/>
      <c r="XEE23" s="131"/>
      <c r="XEF23" s="131"/>
      <c r="XEG23" s="131"/>
      <c r="XEH23" s="131"/>
      <c r="XEI23" s="131"/>
      <c r="XEJ23" s="131"/>
      <c r="XEK23" s="131"/>
      <c r="XEL23" s="131"/>
      <c r="XEM23" s="131"/>
      <c r="XEN23" s="131"/>
      <c r="XEO23" s="131"/>
      <c r="XEP23" s="131"/>
      <c r="XEQ23" s="131"/>
      <c r="XER23" s="131"/>
      <c r="XES23" s="131"/>
      <c r="XET23" s="131"/>
      <c r="XEU23" s="131"/>
      <c r="XEV23" s="131"/>
      <c r="XEW23" s="131"/>
      <c r="XEX23" s="131"/>
      <c r="XEY23" s="131"/>
      <c r="XEZ23" s="131"/>
      <c r="XFA23" s="131"/>
      <c r="XFB23" s="131"/>
      <c r="XFC23" s="131"/>
      <c r="XFD23" s="131"/>
    </row>
    <row r="24" spans="2:16384" s="11" customFormat="1" ht="35.25" customHeight="1" thickBot="1" x14ac:dyDescent="0.3">
      <c r="B24" s="152" t="s">
        <v>59</v>
      </c>
      <c r="C24" s="313" t="s">
        <v>67</v>
      </c>
      <c r="D24" s="314"/>
      <c r="E24" s="314"/>
      <c r="F24" s="314"/>
      <c r="G24" s="315"/>
      <c r="H24" s="153" t="s">
        <v>20</v>
      </c>
      <c r="I24" s="157"/>
      <c r="J24" s="313" t="s">
        <v>59</v>
      </c>
      <c r="K24" s="314"/>
      <c r="L24" s="315"/>
      <c r="M24" s="313" t="s">
        <v>67</v>
      </c>
      <c r="N24" s="314"/>
      <c r="O24" s="314"/>
      <c r="P24" s="314"/>
      <c r="Q24" s="314"/>
      <c r="R24" s="314"/>
      <c r="S24" s="153"/>
      <c r="T24" s="300" t="s">
        <v>20</v>
      </c>
      <c r="U24" s="301"/>
    </row>
    <row r="25" spans="2:16384" s="11" customFormat="1" ht="42.5" customHeight="1" thickBot="1" x14ac:dyDescent="0.3">
      <c r="B25" s="154"/>
      <c r="C25" s="302"/>
      <c r="D25" s="303"/>
      <c r="E25" s="303"/>
      <c r="F25" s="303"/>
      <c r="G25" s="304"/>
      <c r="H25" s="155"/>
      <c r="I25" s="151"/>
      <c r="J25" s="305"/>
      <c r="K25" s="306"/>
      <c r="L25" s="307"/>
      <c r="M25" s="302"/>
      <c r="N25" s="303"/>
      <c r="O25" s="303"/>
      <c r="P25" s="303"/>
      <c r="Q25" s="303"/>
      <c r="R25" s="303"/>
      <c r="S25" s="304"/>
      <c r="T25" s="298"/>
      <c r="U25" s="299"/>
    </row>
    <row r="26" spans="2:16384" s="11" customFormat="1" ht="42.5" customHeight="1" thickBot="1" x14ac:dyDescent="0.3">
      <c r="B26" s="167"/>
      <c r="C26" s="355"/>
      <c r="D26" s="356"/>
      <c r="E26" s="356"/>
      <c r="F26" s="356"/>
      <c r="G26" s="357"/>
      <c r="H26" s="168"/>
      <c r="I26" s="151"/>
      <c r="J26" s="305"/>
      <c r="K26" s="306"/>
      <c r="L26" s="307"/>
      <c r="M26" s="302"/>
      <c r="N26" s="303"/>
      <c r="O26" s="303"/>
      <c r="P26" s="303"/>
      <c r="Q26" s="303"/>
      <c r="R26" s="303"/>
      <c r="S26" s="304"/>
      <c r="T26" s="298"/>
      <c r="U26" s="299"/>
    </row>
    <row r="27" spans="2:16384" s="11" customFormat="1" ht="42.5" customHeight="1" thickBot="1" x14ac:dyDescent="0.3">
      <c r="B27" s="154"/>
      <c r="C27" s="302"/>
      <c r="D27" s="303"/>
      <c r="E27" s="303"/>
      <c r="F27" s="303"/>
      <c r="G27" s="304"/>
      <c r="H27" s="158"/>
      <c r="I27" s="151"/>
      <c r="J27" s="305"/>
      <c r="K27" s="306"/>
      <c r="L27" s="307"/>
      <c r="M27" s="302"/>
      <c r="N27" s="303"/>
      <c r="O27" s="303"/>
      <c r="P27" s="303"/>
      <c r="Q27" s="303"/>
      <c r="R27" s="303"/>
      <c r="S27" s="304"/>
      <c r="T27" s="298"/>
      <c r="U27" s="299"/>
    </row>
    <row r="28" spans="2:16384" s="11" customFormat="1" ht="42.5" customHeight="1" thickBot="1" x14ac:dyDescent="0.3">
      <c r="B28" s="151"/>
      <c r="C28" s="319" t="s">
        <v>66</v>
      </c>
      <c r="D28" s="319"/>
      <c r="E28" s="319"/>
      <c r="F28" s="319"/>
      <c r="G28" s="320"/>
      <c r="H28" s="159">
        <f>SUM(H25:H27)</f>
        <v>0</v>
      </c>
      <c r="I28" s="151"/>
      <c r="J28" s="291" t="s">
        <v>66</v>
      </c>
      <c r="K28" s="291"/>
      <c r="L28" s="291"/>
      <c r="M28" s="319"/>
      <c r="N28" s="319"/>
      <c r="O28" s="319"/>
      <c r="P28" s="319"/>
      <c r="Q28" s="319"/>
      <c r="R28" s="319"/>
      <c r="S28" s="320"/>
      <c r="T28" s="282">
        <f>SUM(T25:U27)</f>
        <v>0</v>
      </c>
      <c r="U28" s="283"/>
    </row>
    <row r="29" spans="2:16384" s="11" customFormat="1" ht="35.25" customHeight="1" x14ac:dyDescent="0.25"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3"/>
      <c r="BC29" s="23"/>
      <c r="BD29" s="23"/>
      <c r="BE29" s="23"/>
      <c r="BF29" s="23"/>
      <c r="BG29" s="23"/>
      <c r="BH29" s="23"/>
      <c r="BI29" s="23"/>
      <c r="BJ29" s="23"/>
      <c r="BK29" s="23"/>
      <c r="BL29" s="23"/>
      <c r="BM29" s="23"/>
      <c r="BN29" s="23"/>
      <c r="BO29" s="23"/>
      <c r="BP29" s="23"/>
      <c r="BQ29" s="23"/>
      <c r="BR29" s="23"/>
      <c r="BS29" s="23"/>
      <c r="BT29" s="23"/>
      <c r="BU29" s="23"/>
      <c r="BV29" s="23"/>
      <c r="BW29" s="23"/>
      <c r="BX29" s="23"/>
      <c r="BY29" s="23"/>
      <c r="BZ29" s="23"/>
      <c r="CA29" s="23"/>
      <c r="CB29" s="23"/>
      <c r="CC29" s="23"/>
      <c r="CD29" s="23"/>
      <c r="CE29" s="23"/>
      <c r="CF29" s="23"/>
      <c r="CG29" s="23"/>
      <c r="CH29" s="23"/>
      <c r="CI29" s="23"/>
      <c r="CJ29" s="23"/>
      <c r="CK29" s="23"/>
      <c r="CL29" s="23"/>
      <c r="CM29" s="23"/>
      <c r="CN29" s="23"/>
      <c r="CO29" s="23"/>
      <c r="CP29" s="23"/>
      <c r="CQ29" s="23"/>
      <c r="CR29" s="23"/>
      <c r="CS29" s="23"/>
      <c r="CT29" s="23"/>
      <c r="CU29" s="23"/>
      <c r="CV29" s="23"/>
      <c r="CW29" s="23"/>
      <c r="CX29" s="23"/>
      <c r="CY29" s="23"/>
      <c r="CZ29" s="23"/>
      <c r="DA29" s="23"/>
      <c r="DB29" s="23"/>
      <c r="DC29" s="23"/>
      <c r="DD29" s="23"/>
      <c r="DE29" s="23"/>
      <c r="DF29" s="23"/>
      <c r="DG29" s="23"/>
      <c r="DH29" s="23"/>
      <c r="DI29" s="23"/>
      <c r="DJ29" s="23"/>
      <c r="DK29" s="23"/>
      <c r="DL29" s="23"/>
      <c r="DM29" s="23"/>
      <c r="DN29" s="23"/>
      <c r="DO29" s="23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  <c r="KH29" s="23"/>
      <c r="KI29" s="23"/>
      <c r="KJ29" s="23"/>
      <c r="KK29" s="23"/>
      <c r="KL29" s="23"/>
      <c r="KM29" s="23"/>
      <c r="KN29" s="23"/>
      <c r="KO29" s="23"/>
      <c r="KP29" s="23"/>
      <c r="KQ29" s="23"/>
      <c r="KR29" s="23"/>
      <c r="KS29" s="23"/>
      <c r="KT29" s="23"/>
      <c r="KU29" s="23"/>
      <c r="KV29" s="23"/>
      <c r="KW29" s="23"/>
      <c r="KX29" s="23"/>
      <c r="KY29" s="23"/>
      <c r="KZ29" s="23"/>
      <c r="LA29" s="23"/>
      <c r="LB29" s="23"/>
      <c r="LC29" s="23"/>
      <c r="LD29" s="23"/>
      <c r="LE29" s="23"/>
      <c r="LF29" s="23"/>
      <c r="LG29" s="23"/>
      <c r="LH29" s="23"/>
      <c r="LI29" s="23"/>
      <c r="LJ29" s="23"/>
      <c r="LK29" s="23"/>
      <c r="LL29" s="23"/>
      <c r="LM29" s="23"/>
      <c r="LN29" s="23"/>
      <c r="LO29" s="23"/>
      <c r="LP29" s="23"/>
      <c r="LQ29" s="23"/>
      <c r="LR29" s="23"/>
      <c r="LS29" s="23"/>
      <c r="LT29" s="23"/>
      <c r="LU29" s="23"/>
      <c r="LV29" s="23"/>
      <c r="LW29" s="23"/>
      <c r="LX29" s="23"/>
      <c r="LY29" s="23"/>
      <c r="LZ29" s="23"/>
      <c r="MA29" s="23"/>
      <c r="MB29" s="23"/>
      <c r="MC29" s="23"/>
      <c r="MD29" s="23"/>
      <c r="ME29" s="23"/>
      <c r="MF29" s="23"/>
      <c r="MG29" s="23"/>
      <c r="MH29" s="23"/>
      <c r="MI29" s="23"/>
      <c r="MJ29" s="23"/>
      <c r="MK29" s="23"/>
      <c r="ML29" s="23"/>
      <c r="MM29" s="23"/>
      <c r="MN29" s="23"/>
      <c r="MO29" s="23"/>
      <c r="MP29" s="23"/>
      <c r="MQ29" s="23"/>
      <c r="MR29" s="23"/>
      <c r="MS29" s="23"/>
      <c r="MT29" s="23"/>
      <c r="MU29" s="23"/>
      <c r="MV29" s="23"/>
      <c r="MW29" s="23"/>
      <c r="MX29" s="23"/>
      <c r="MY29" s="23"/>
      <c r="MZ29" s="23"/>
      <c r="NA29" s="23"/>
      <c r="NB29" s="23"/>
      <c r="NC29" s="23"/>
      <c r="ND29" s="23"/>
      <c r="NE29" s="23"/>
      <c r="NF29" s="23"/>
      <c r="NG29" s="23"/>
      <c r="NH29" s="23"/>
      <c r="NI29" s="23"/>
      <c r="NJ29" s="23"/>
      <c r="NK29" s="23"/>
      <c r="NL29" s="23"/>
      <c r="NM29" s="23"/>
      <c r="NN29" s="23"/>
      <c r="NO29" s="23"/>
      <c r="NP29" s="23"/>
      <c r="NQ29" s="23"/>
      <c r="NR29" s="23"/>
      <c r="NS29" s="23"/>
      <c r="NT29" s="23"/>
      <c r="NU29" s="23"/>
      <c r="NV29" s="23"/>
      <c r="NW29" s="23"/>
      <c r="NX29" s="23"/>
      <c r="NY29" s="23"/>
      <c r="NZ29" s="23"/>
      <c r="OA29" s="23"/>
      <c r="OB29" s="23"/>
      <c r="OC29" s="23"/>
      <c r="OD29" s="23"/>
      <c r="OE29" s="23"/>
      <c r="OF29" s="23"/>
      <c r="OG29" s="23"/>
      <c r="OH29" s="23"/>
      <c r="OI29" s="23"/>
      <c r="OJ29" s="23"/>
      <c r="OK29" s="23"/>
      <c r="OL29" s="23"/>
      <c r="OM29" s="23"/>
      <c r="ON29" s="23"/>
      <c r="OO29" s="23"/>
      <c r="OP29" s="23"/>
      <c r="OQ29" s="23"/>
      <c r="OR29" s="23"/>
      <c r="OS29" s="23"/>
      <c r="OT29" s="23"/>
      <c r="OU29" s="23"/>
      <c r="OV29" s="23"/>
      <c r="OW29" s="23"/>
      <c r="OX29" s="23"/>
      <c r="OY29" s="23"/>
      <c r="OZ29" s="23"/>
      <c r="PA29" s="23"/>
      <c r="PB29" s="23"/>
      <c r="PC29" s="23"/>
      <c r="PD29" s="23"/>
      <c r="PE29" s="23"/>
      <c r="PF29" s="23"/>
      <c r="PG29" s="23"/>
      <c r="PH29" s="23"/>
      <c r="PI29" s="23"/>
      <c r="PJ29" s="23"/>
      <c r="PK29" s="23"/>
      <c r="PL29" s="23"/>
      <c r="PM29" s="23"/>
      <c r="PN29" s="23"/>
      <c r="PO29" s="23"/>
      <c r="PP29" s="23"/>
      <c r="PQ29" s="23"/>
      <c r="PR29" s="23"/>
      <c r="PS29" s="23"/>
      <c r="PT29" s="23"/>
      <c r="PU29" s="23"/>
      <c r="PV29" s="23"/>
      <c r="PW29" s="23"/>
      <c r="PX29" s="23"/>
      <c r="PY29" s="23"/>
      <c r="PZ29" s="23"/>
      <c r="QA29" s="23"/>
      <c r="QB29" s="23"/>
      <c r="QC29" s="23"/>
      <c r="QD29" s="23"/>
      <c r="QE29" s="23"/>
      <c r="QF29" s="23"/>
      <c r="QG29" s="23"/>
      <c r="QH29" s="23"/>
      <c r="QI29" s="23"/>
      <c r="QJ29" s="23"/>
      <c r="QK29" s="23"/>
      <c r="QL29" s="23"/>
      <c r="QM29" s="23"/>
      <c r="QN29" s="23"/>
      <c r="QO29" s="23"/>
      <c r="QP29" s="23"/>
      <c r="QQ29" s="23"/>
      <c r="QR29" s="23"/>
      <c r="QS29" s="23"/>
      <c r="QT29" s="23"/>
      <c r="QU29" s="23"/>
      <c r="QV29" s="23"/>
      <c r="QW29" s="23"/>
      <c r="QX29" s="23"/>
      <c r="QY29" s="23"/>
      <c r="QZ29" s="23"/>
      <c r="RA29" s="23"/>
      <c r="RB29" s="23"/>
      <c r="RC29" s="23"/>
      <c r="RD29" s="23"/>
      <c r="RE29" s="23"/>
      <c r="RF29" s="23"/>
      <c r="RG29" s="23"/>
      <c r="RH29" s="23"/>
      <c r="RI29" s="23"/>
      <c r="RJ29" s="23"/>
      <c r="RK29" s="23"/>
      <c r="RL29" s="23"/>
      <c r="RM29" s="23"/>
      <c r="RN29" s="23"/>
      <c r="RO29" s="23"/>
      <c r="RP29" s="23"/>
      <c r="RQ29" s="23"/>
      <c r="RR29" s="23"/>
      <c r="RS29" s="23"/>
      <c r="RT29" s="23"/>
      <c r="RU29" s="23"/>
      <c r="RV29" s="23"/>
      <c r="RW29" s="23"/>
      <c r="RX29" s="23"/>
      <c r="RY29" s="23"/>
      <c r="RZ29" s="23"/>
      <c r="SA29" s="23"/>
      <c r="SB29" s="23"/>
      <c r="SC29" s="23"/>
      <c r="SD29" s="23"/>
      <c r="SE29" s="23"/>
      <c r="SF29" s="23"/>
      <c r="SG29" s="23"/>
      <c r="SH29" s="23"/>
      <c r="SI29" s="23"/>
      <c r="SJ29" s="23"/>
      <c r="SK29" s="23"/>
      <c r="SL29" s="23"/>
      <c r="SM29" s="23"/>
      <c r="SN29" s="23"/>
      <c r="SO29" s="23"/>
      <c r="SP29" s="23"/>
      <c r="SQ29" s="23"/>
      <c r="SR29" s="23"/>
      <c r="SS29" s="23"/>
      <c r="ST29" s="23"/>
      <c r="SU29" s="23"/>
      <c r="SV29" s="23"/>
      <c r="SW29" s="23"/>
      <c r="SX29" s="23"/>
      <c r="SY29" s="23"/>
      <c r="SZ29" s="23"/>
      <c r="TA29" s="23"/>
      <c r="TB29" s="23"/>
      <c r="TC29" s="23"/>
      <c r="TD29" s="23"/>
      <c r="TE29" s="23"/>
      <c r="TF29" s="23"/>
      <c r="TG29" s="23"/>
      <c r="TH29" s="23"/>
      <c r="TI29" s="23"/>
      <c r="TJ29" s="23"/>
      <c r="TK29" s="23"/>
      <c r="TL29" s="23"/>
      <c r="TM29" s="23"/>
      <c r="TN29" s="23"/>
      <c r="TO29" s="23"/>
      <c r="TP29" s="23"/>
      <c r="TQ29" s="23"/>
      <c r="TR29" s="23"/>
      <c r="TS29" s="23"/>
      <c r="TT29" s="23"/>
      <c r="TU29" s="23"/>
      <c r="TV29" s="23"/>
      <c r="TW29" s="23"/>
      <c r="TX29" s="23"/>
      <c r="TY29" s="23"/>
      <c r="TZ29" s="23"/>
      <c r="UA29" s="23"/>
      <c r="UB29" s="23"/>
      <c r="UC29" s="23"/>
      <c r="UD29" s="23"/>
      <c r="UE29" s="23"/>
      <c r="UF29" s="23"/>
      <c r="UG29" s="23"/>
      <c r="UH29" s="23"/>
      <c r="UI29" s="23"/>
      <c r="UJ29" s="23"/>
      <c r="UK29" s="23"/>
      <c r="UL29" s="23"/>
      <c r="UM29" s="23"/>
      <c r="UN29" s="23"/>
      <c r="UO29" s="23"/>
      <c r="UP29" s="23"/>
      <c r="UQ29" s="23"/>
      <c r="UR29" s="23"/>
      <c r="US29" s="23"/>
      <c r="UT29" s="23"/>
      <c r="UU29" s="23"/>
      <c r="UV29" s="23"/>
      <c r="UW29" s="23"/>
      <c r="UX29" s="23"/>
      <c r="UY29" s="23"/>
      <c r="UZ29" s="23"/>
      <c r="VA29" s="23"/>
      <c r="VB29" s="23"/>
      <c r="VC29" s="23"/>
      <c r="VD29" s="23"/>
      <c r="VE29" s="23"/>
      <c r="VF29" s="23"/>
      <c r="VG29" s="23"/>
      <c r="VH29" s="23"/>
      <c r="VI29" s="23"/>
      <c r="VJ29" s="23"/>
      <c r="VK29" s="23"/>
      <c r="VL29" s="23"/>
      <c r="VM29" s="23"/>
      <c r="VN29" s="23"/>
      <c r="VO29" s="23"/>
      <c r="VP29" s="23"/>
      <c r="VQ29" s="23"/>
      <c r="VR29" s="23"/>
      <c r="VS29" s="23"/>
      <c r="VT29" s="23"/>
      <c r="VU29" s="23"/>
      <c r="VV29" s="23"/>
      <c r="VW29" s="23"/>
      <c r="VX29" s="23"/>
      <c r="VY29" s="23"/>
      <c r="VZ29" s="23"/>
      <c r="WA29" s="23"/>
      <c r="WB29" s="23"/>
      <c r="WC29" s="23"/>
      <c r="WD29" s="23"/>
      <c r="WE29" s="23"/>
      <c r="WF29" s="23"/>
      <c r="WG29" s="23"/>
      <c r="WH29" s="23"/>
      <c r="WI29" s="23"/>
      <c r="WJ29" s="23"/>
      <c r="WK29" s="23"/>
      <c r="WL29" s="23"/>
      <c r="WM29" s="23"/>
      <c r="WN29" s="23"/>
      <c r="WO29" s="23"/>
      <c r="WP29" s="23"/>
      <c r="WQ29" s="23"/>
      <c r="WR29" s="23"/>
      <c r="WS29" s="23"/>
      <c r="WT29" s="23"/>
      <c r="WU29" s="23"/>
      <c r="WV29" s="23"/>
      <c r="WW29" s="23"/>
      <c r="WX29" s="23"/>
      <c r="WY29" s="23"/>
      <c r="WZ29" s="23"/>
      <c r="XA29" s="23"/>
      <c r="XB29" s="23"/>
      <c r="XC29" s="23"/>
      <c r="XD29" s="23"/>
      <c r="XE29" s="23"/>
      <c r="XF29" s="23"/>
      <c r="XG29" s="23"/>
      <c r="XH29" s="23"/>
      <c r="XI29" s="23"/>
      <c r="XJ29" s="23"/>
      <c r="XK29" s="23"/>
      <c r="XL29" s="23"/>
      <c r="XM29" s="23"/>
      <c r="XN29" s="23"/>
      <c r="XO29" s="23"/>
      <c r="XP29" s="23"/>
      <c r="XQ29" s="23"/>
      <c r="XR29" s="23"/>
      <c r="XS29" s="23"/>
      <c r="XT29" s="23"/>
      <c r="XU29" s="23"/>
      <c r="XV29" s="23"/>
      <c r="XW29" s="23"/>
      <c r="XX29" s="23"/>
      <c r="XY29" s="23"/>
      <c r="XZ29" s="23"/>
      <c r="YA29" s="23"/>
      <c r="YB29" s="23"/>
      <c r="YC29" s="23"/>
      <c r="YD29" s="23"/>
      <c r="YE29" s="23"/>
      <c r="YF29" s="23"/>
      <c r="YG29" s="23"/>
      <c r="YH29" s="23"/>
      <c r="YI29" s="23"/>
      <c r="YJ29" s="23"/>
      <c r="YK29" s="23"/>
      <c r="YL29" s="23"/>
      <c r="YM29" s="23"/>
      <c r="YN29" s="23"/>
      <c r="YO29" s="23"/>
      <c r="YP29" s="23"/>
      <c r="YQ29" s="23"/>
      <c r="YR29" s="23"/>
      <c r="YS29" s="23"/>
      <c r="YT29" s="23"/>
      <c r="YU29" s="23"/>
      <c r="YV29" s="23"/>
      <c r="YW29" s="23"/>
      <c r="YX29" s="23"/>
      <c r="YY29" s="23"/>
      <c r="YZ29" s="23"/>
      <c r="ZA29" s="23"/>
      <c r="ZB29" s="23"/>
      <c r="ZC29" s="23"/>
      <c r="ZD29" s="23"/>
      <c r="ZE29" s="23"/>
      <c r="ZF29" s="23"/>
      <c r="ZG29" s="23"/>
      <c r="ZH29" s="23"/>
      <c r="ZI29" s="23"/>
      <c r="ZJ29" s="23"/>
      <c r="ZK29" s="23"/>
      <c r="ZL29" s="23"/>
      <c r="ZM29" s="23"/>
      <c r="ZN29" s="23"/>
      <c r="ZO29" s="23"/>
      <c r="ZP29" s="23"/>
      <c r="ZQ29" s="23"/>
      <c r="ZR29" s="23"/>
      <c r="ZS29" s="23"/>
      <c r="ZT29" s="23"/>
      <c r="ZU29" s="23"/>
      <c r="ZV29" s="23"/>
      <c r="ZW29" s="23"/>
      <c r="ZX29" s="23"/>
      <c r="ZY29" s="23"/>
      <c r="ZZ29" s="23"/>
      <c r="AAA29" s="23"/>
      <c r="AAB29" s="23"/>
      <c r="AAC29" s="23"/>
      <c r="AAD29" s="23"/>
      <c r="AAE29" s="23"/>
      <c r="AAF29" s="23"/>
      <c r="AAG29" s="23"/>
      <c r="AAH29" s="23"/>
      <c r="AAI29" s="23"/>
      <c r="AAJ29" s="23"/>
      <c r="AAK29" s="23"/>
      <c r="AAL29" s="23"/>
      <c r="AAM29" s="23"/>
      <c r="AAN29" s="23"/>
      <c r="AAO29" s="23"/>
      <c r="AAP29" s="23"/>
      <c r="AAQ29" s="23"/>
      <c r="AAR29" s="23"/>
      <c r="AAS29" s="23"/>
      <c r="AAT29" s="23"/>
      <c r="AAU29" s="23"/>
      <c r="AAV29" s="23"/>
      <c r="AAW29" s="23"/>
      <c r="AAX29" s="23"/>
      <c r="AAY29" s="23"/>
      <c r="AAZ29" s="23"/>
      <c r="ABA29" s="23"/>
      <c r="ABB29" s="23"/>
      <c r="ABC29" s="23"/>
      <c r="ABD29" s="23"/>
      <c r="ABE29" s="23"/>
      <c r="ABF29" s="23"/>
      <c r="ABG29" s="23"/>
      <c r="ABH29" s="23"/>
      <c r="ABI29" s="23"/>
      <c r="ABJ29" s="23"/>
      <c r="ABK29" s="23"/>
      <c r="ABL29" s="23"/>
      <c r="ABM29" s="23"/>
      <c r="ABN29" s="23"/>
      <c r="ABO29" s="23"/>
      <c r="ABP29" s="23"/>
      <c r="ABQ29" s="23"/>
      <c r="ABR29" s="23"/>
      <c r="ABS29" s="23"/>
      <c r="ABT29" s="23"/>
      <c r="ABU29" s="23"/>
      <c r="ABV29" s="23"/>
      <c r="ABW29" s="23"/>
      <c r="ABX29" s="23"/>
      <c r="ABY29" s="23"/>
      <c r="ABZ29" s="23"/>
      <c r="ACA29" s="23"/>
      <c r="ACB29" s="23"/>
      <c r="ACC29" s="23"/>
      <c r="ACD29" s="23"/>
      <c r="ACE29" s="23"/>
      <c r="ACF29" s="23"/>
      <c r="ACG29" s="23"/>
      <c r="ACH29" s="23"/>
      <c r="ACI29" s="23"/>
      <c r="ACJ29" s="23"/>
      <c r="ACK29" s="23"/>
      <c r="ACL29" s="23"/>
      <c r="ACM29" s="23"/>
      <c r="ACN29" s="23"/>
      <c r="ACO29" s="23"/>
      <c r="ACP29" s="23"/>
      <c r="ACQ29" s="23"/>
      <c r="ACR29" s="23"/>
      <c r="ACS29" s="23"/>
      <c r="ACT29" s="23"/>
      <c r="ACU29" s="23"/>
      <c r="ACV29" s="23"/>
      <c r="ACW29" s="23"/>
      <c r="ACX29" s="23"/>
      <c r="ACY29" s="23"/>
      <c r="ACZ29" s="23"/>
      <c r="ADA29" s="23"/>
      <c r="ADB29" s="23"/>
      <c r="ADC29" s="23"/>
      <c r="ADD29" s="23"/>
      <c r="ADE29" s="23"/>
      <c r="ADF29" s="23"/>
      <c r="ADG29" s="23"/>
      <c r="ADH29" s="23"/>
      <c r="ADI29" s="23"/>
      <c r="ADJ29" s="23"/>
      <c r="ADK29" s="23"/>
      <c r="ADL29" s="23"/>
      <c r="ADM29" s="23"/>
      <c r="ADN29" s="23"/>
      <c r="ADO29" s="23"/>
      <c r="ADP29" s="23"/>
      <c r="ADQ29" s="23"/>
      <c r="ADR29" s="23"/>
      <c r="ADS29" s="23"/>
      <c r="ADT29" s="23"/>
      <c r="ADU29" s="23"/>
      <c r="ADV29" s="23"/>
      <c r="ADW29" s="23"/>
      <c r="ADX29" s="23"/>
      <c r="ADY29" s="23"/>
      <c r="ADZ29" s="23"/>
      <c r="AEA29" s="23"/>
      <c r="AEB29" s="23"/>
      <c r="AEC29" s="23"/>
      <c r="AED29" s="23"/>
      <c r="AEE29" s="23"/>
      <c r="AEF29" s="23"/>
      <c r="AEG29" s="23"/>
      <c r="AEH29" s="23"/>
      <c r="AEI29" s="23"/>
      <c r="AEJ29" s="23"/>
      <c r="AEK29" s="23"/>
      <c r="AEL29" s="23"/>
      <c r="AEM29" s="23"/>
      <c r="AEN29" s="23"/>
      <c r="AEO29" s="23"/>
      <c r="AEP29" s="23"/>
      <c r="AEQ29" s="23"/>
      <c r="AER29" s="23"/>
      <c r="AES29" s="23"/>
      <c r="AET29" s="23"/>
      <c r="AEU29" s="23"/>
      <c r="AEV29" s="23"/>
      <c r="AEW29" s="23"/>
      <c r="AEX29" s="23"/>
      <c r="AEY29" s="23"/>
      <c r="AEZ29" s="23"/>
      <c r="AFA29" s="23"/>
      <c r="AFB29" s="23"/>
      <c r="AFC29" s="23"/>
      <c r="AFD29" s="23"/>
      <c r="AFE29" s="23"/>
      <c r="AFF29" s="23"/>
      <c r="AFG29" s="23"/>
      <c r="AFH29" s="23"/>
      <c r="AFI29" s="23"/>
      <c r="AFJ29" s="23"/>
      <c r="AFK29" s="23"/>
      <c r="AFL29" s="23"/>
      <c r="AFM29" s="23"/>
      <c r="AFN29" s="23"/>
      <c r="AFO29" s="23"/>
      <c r="AFP29" s="23"/>
      <c r="AFQ29" s="23"/>
      <c r="AFR29" s="23"/>
      <c r="AFS29" s="23"/>
      <c r="AFT29" s="23"/>
      <c r="AFU29" s="23"/>
      <c r="AFV29" s="23"/>
      <c r="AFW29" s="23"/>
      <c r="AFX29" s="23"/>
      <c r="AFY29" s="23"/>
      <c r="AFZ29" s="23"/>
      <c r="AGA29" s="23"/>
      <c r="AGB29" s="23"/>
      <c r="AGC29" s="23"/>
      <c r="AGD29" s="23"/>
      <c r="AGE29" s="23"/>
      <c r="AGF29" s="23"/>
      <c r="AGG29" s="23"/>
      <c r="AGH29" s="23"/>
      <c r="AGI29" s="23"/>
      <c r="AGJ29" s="23"/>
      <c r="AGK29" s="23"/>
      <c r="AGL29" s="23"/>
      <c r="AGM29" s="23"/>
      <c r="AGN29" s="23"/>
      <c r="AGO29" s="23"/>
      <c r="AGP29" s="23"/>
      <c r="AGQ29" s="23"/>
      <c r="AGR29" s="23"/>
      <c r="AGS29" s="23"/>
      <c r="AGT29" s="23"/>
      <c r="AGU29" s="23"/>
      <c r="AGV29" s="23"/>
      <c r="AGW29" s="23"/>
      <c r="AGX29" s="23"/>
      <c r="AGY29" s="23"/>
      <c r="AGZ29" s="23"/>
      <c r="AHA29" s="23"/>
      <c r="AHB29" s="23"/>
      <c r="AHC29" s="23"/>
      <c r="AHD29" s="23"/>
      <c r="AHE29" s="23"/>
      <c r="AHF29" s="23"/>
      <c r="AHG29" s="23"/>
      <c r="AHH29" s="23"/>
      <c r="AHI29" s="23"/>
      <c r="AHJ29" s="23"/>
      <c r="AHK29" s="23"/>
      <c r="AHL29" s="23"/>
      <c r="AHM29" s="23"/>
      <c r="AHN29" s="23"/>
      <c r="AHO29" s="23"/>
      <c r="AHP29" s="23"/>
      <c r="AHQ29" s="23"/>
      <c r="AHR29" s="23"/>
      <c r="AHS29" s="23"/>
      <c r="AHT29" s="23"/>
      <c r="AHU29" s="23"/>
      <c r="AHV29" s="23"/>
      <c r="AHW29" s="23"/>
      <c r="AHX29" s="23"/>
      <c r="AHY29" s="23"/>
      <c r="AHZ29" s="23"/>
      <c r="AIA29" s="23"/>
      <c r="AIB29" s="23"/>
      <c r="AIC29" s="23"/>
      <c r="AID29" s="23"/>
      <c r="AIE29" s="23"/>
      <c r="AIF29" s="23"/>
      <c r="AIG29" s="23"/>
      <c r="AIH29" s="23"/>
      <c r="AII29" s="23"/>
      <c r="AIJ29" s="23"/>
      <c r="AIK29" s="23"/>
      <c r="AIL29" s="23"/>
      <c r="AIM29" s="23"/>
      <c r="AIN29" s="23"/>
      <c r="AIO29" s="23"/>
      <c r="AIP29" s="23"/>
      <c r="AIQ29" s="23"/>
      <c r="AIR29" s="23"/>
      <c r="AIS29" s="23"/>
      <c r="AIT29" s="23"/>
      <c r="AIU29" s="23"/>
      <c r="AIV29" s="23"/>
      <c r="AIW29" s="23"/>
      <c r="AIX29" s="23"/>
      <c r="AIY29" s="23"/>
      <c r="AIZ29" s="23"/>
      <c r="AJA29" s="23"/>
      <c r="AJB29" s="23"/>
      <c r="AJC29" s="23"/>
      <c r="AJD29" s="23"/>
      <c r="AJE29" s="23"/>
      <c r="AJF29" s="23"/>
      <c r="AJG29" s="23"/>
      <c r="AJH29" s="23"/>
      <c r="AJI29" s="23"/>
      <c r="AJJ29" s="23"/>
      <c r="AJK29" s="23"/>
      <c r="AJL29" s="23"/>
      <c r="AJM29" s="23"/>
      <c r="AJN29" s="23"/>
      <c r="AJO29" s="23"/>
      <c r="AJP29" s="23"/>
      <c r="AJQ29" s="23"/>
      <c r="AJR29" s="23"/>
      <c r="AJS29" s="23"/>
      <c r="AJT29" s="23"/>
      <c r="AJU29" s="23"/>
      <c r="AJV29" s="23"/>
      <c r="AJW29" s="23"/>
      <c r="AJX29" s="23"/>
      <c r="AJY29" s="23"/>
      <c r="AJZ29" s="23"/>
      <c r="AKA29" s="23"/>
      <c r="AKB29" s="23"/>
      <c r="AKC29" s="23"/>
      <c r="AKD29" s="23"/>
      <c r="AKE29" s="23"/>
      <c r="AKF29" s="23"/>
      <c r="AKG29" s="23"/>
      <c r="AKH29" s="23"/>
      <c r="AKI29" s="23"/>
      <c r="AKJ29" s="23"/>
      <c r="AKK29" s="23"/>
      <c r="AKL29" s="23"/>
      <c r="AKM29" s="23"/>
      <c r="AKN29" s="23"/>
      <c r="AKO29" s="23"/>
      <c r="AKP29" s="23"/>
      <c r="AKQ29" s="23"/>
      <c r="AKR29" s="23"/>
      <c r="AKS29" s="23"/>
      <c r="AKT29" s="23"/>
      <c r="AKU29" s="23"/>
      <c r="AKV29" s="23"/>
      <c r="AKW29" s="23"/>
      <c r="AKX29" s="23"/>
      <c r="AKY29" s="23"/>
      <c r="AKZ29" s="23"/>
      <c r="ALA29" s="23"/>
      <c r="ALB29" s="23"/>
      <c r="ALC29" s="23"/>
      <c r="ALD29" s="23"/>
      <c r="ALE29" s="23"/>
      <c r="ALF29" s="23"/>
      <c r="ALG29" s="23"/>
      <c r="ALH29" s="23"/>
      <c r="ALI29" s="23"/>
      <c r="ALJ29" s="23"/>
      <c r="ALK29" s="23"/>
      <c r="ALL29" s="23"/>
      <c r="ALM29" s="23"/>
      <c r="ALN29" s="23"/>
      <c r="ALO29" s="23"/>
      <c r="ALP29" s="23"/>
      <c r="ALQ29" s="23"/>
      <c r="ALR29" s="23"/>
      <c r="ALS29" s="23"/>
      <c r="ALT29" s="23"/>
      <c r="ALU29" s="23"/>
      <c r="ALV29" s="23"/>
      <c r="ALW29" s="23"/>
      <c r="ALX29" s="23"/>
      <c r="ALY29" s="23"/>
      <c r="ALZ29" s="23"/>
      <c r="AMA29" s="23"/>
      <c r="AMB29" s="23"/>
      <c r="AMC29" s="23"/>
      <c r="AMD29" s="23"/>
      <c r="AME29" s="23"/>
      <c r="AMF29" s="23"/>
      <c r="AMG29" s="23"/>
      <c r="AMH29" s="23"/>
      <c r="AMI29" s="23"/>
      <c r="AMJ29" s="23"/>
      <c r="AMK29" s="23"/>
      <c r="AML29" s="23"/>
      <c r="AMM29" s="23"/>
      <c r="AMN29" s="23"/>
      <c r="AMO29" s="23"/>
      <c r="AMP29" s="23"/>
      <c r="AMQ29" s="23"/>
      <c r="AMR29" s="23"/>
      <c r="AMS29" s="23"/>
      <c r="AMT29" s="23"/>
      <c r="AMU29" s="23"/>
      <c r="AMV29" s="23"/>
      <c r="AMW29" s="23"/>
      <c r="AMX29" s="23"/>
      <c r="AMY29" s="23"/>
      <c r="AMZ29" s="23"/>
      <c r="ANA29" s="23"/>
      <c r="ANB29" s="23"/>
      <c r="ANC29" s="23"/>
      <c r="AND29" s="23"/>
      <c r="ANE29" s="23"/>
      <c r="ANF29" s="23"/>
      <c r="ANG29" s="23"/>
      <c r="ANH29" s="23"/>
      <c r="ANI29" s="23"/>
      <c r="ANJ29" s="23"/>
      <c r="ANK29" s="23"/>
      <c r="ANL29" s="23"/>
      <c r="ANM29" s="23"/>
      <c r="ANN29" s="23"/>
      <c r="ANO29" s="23"/>
      <c r="ANP29" s="23"/>
      <c r="ANQ29" s="23"/>
      <c r="ANR29" s="23"/>
      <c r="ANS29" s="23"/>
      <c r="ANT29" s="23"/>
      <c r="ANU29" s="23"/>
      <c r="ANV29" s="23"/>
      <c r="ANW29" s="23"/>
      <c r="ANX29" s="23"/>
      <c r="ANY29" s="23"/>
      <c r="ANZ29" s="23"/>
      <c r="AOA29" s="23"/>
      <c r="AOB29" s="23"/>
      <c r="AOC29" s="23"/>
      <c r="AOD29" s="23"/>
      <c r="AOE29" s="23"/>
      <c r="AOF29" s="23"/>
      <c r="AOG29" s="23"/>
      <c r="AOH29" s="23"/>
      <c r="AOI29" s="23"/>
      <c r="AOJ29" s="23"/>
      <c r="AOK29" s="23"/>
      <c r="AOL29" s="23"/>
      <c r="AOM29" s="23"/>
      <c r="AON29" s="23"/>
      <c r="AOO29" s="23"/>
      <c r="AOP29" s="23"/>
      <c r="AOQ29" s="23"/>
      <c r="AOR29" s="23"/>
      <c r="AOS29" s="23"/>
      <c r="AOT29" s="23"/>
      <c r="AOU29" s="23"/>
      <c r="AOV29" s="23"/>
      <c r="AOW29" s="23"/>
      <c r="AOX29" s="23"/>
      <c r="AOY29" s="23"/>
      <c r="AOZ29" s="23"/>
      <c r="APA29" s="23"/>
      <c r="APB29" s="23"/>
      <c r="APC29" s="23"/>
      <c r="APD29" s="23"/>
      <c r="APE29" s="23"/>
      <c r="APF29" s="23"/>
      <c r="APG29" s="23"/>
      <c r="APH29" s="23"/>
      <c r="API29" s="23"/>
      <c r="APJ29" s="23"/>
      <c r="APK29" s="23"/>
      <c r="APL29" s="23"/>
      <c r="APM29" s="23"/>
      <c r="APN29" s="23"/>
      <c r="APO29" s="23"/>
      <c r="APP29" s="23"/>
      <c r="APQ29" s="23"/>
      <c r="APR29" s="23"/>
      <c r="APS29" s="23"/>
      <c r="APT29" s="23"/>
      <c r="APU29" s="23"/>
      <c r="APV29" s="23"/>
      <c r="APW29" s="23"/>
      <c r="APX29" s="23"/>
      <c r="APY29" s="23"/>
      <c r="APZ29" s="23"/>
      <c r="AQA29" s="23"/>
      <c r="AQB29" s="23"/>
      <c r="AQC29" s="23"/>
      <c r="AQD29" s="23"/>
      <c r="AQE29" s="23"/>
      <c r="AQF29" s="23"/>
      <c r="AQG29" s="23"/>
      <c r="AQH29" s="23"/>
      <c r="AQI29" s="23"/>
      <c r="AQJ29" s="23"/>
      <c r="AQK29" s="23"/>
      <c r="AQL29" s="23"/>
      <c r="AQM29" s="23"/>
      <c r="AQN29" s="23"/>
      <c r="AQO29" s="23"/>
      <c r="AQP29" s="23"/>
      <c r="AQQ29" s="23"/>
      <c r="AQR29" s="23"/>
      <c r="AQS29" s="23"/>
      <c r="AQT29" s="23"/>
      <c r="AQU29" s="23"/>
      <c r="AQV29" s="23"/>
      <c r="AQW29" s="23"/>
      <c r="AQX29" s="23"/>
      <c r="AQY29" s="23"/>
      <c r="AQZ29" s="23"/>
      <c r="ARA29" s="23"/>
      <c r="ARB29" s="23"/>
      <c r="ARC29" s="23"/>
      <c r="ARD29" s="23"/>
      <c r="ARE29" s="23"/>
      <c r="ARF29" s="23"/>
      <c r="ARG29" s="23"/>
      <c r="ARH29" s="23"/>
      <c r="ARI29" s="23"/>
      <c r="ARJ29" s="23"/>
      <c r="ARK29" s="23"/>
      <c r="ARL29" s="23"/>
      <c r="ARM29" s="23"/>
      <c r="ARN29" s="23"/>
      <c r="ARO29" s="23"/>
      <c r="ARP29" s="23"/>
      <c r="ARQ29" s="23"/>
      <c r="ARR29" s="23"/>
      <c r="ARS29" s="23"/>
      <c r="ART29" s="23"/>
      <c r="ARU29" s="23"/>
      <c r="ARV29" s="23"/>
      <c r="ARW29" s="23"/>
      <c r="ARX29" s="23"/>
      <c r="ARY29" s="23"/>
      <c r="ARZ29" s="23"/>
      <c r="ASA29" s="23"/>
      <c r="ASB29" s="23"/>
      <c r="ASC29" s="23"/>
      <c r="ASD29" s="23"/>
      <c r="ASE29" s="23"/>
      <c r="ASF29" s="23"/>
      <c r="ASG29" s="23"/>
      <c r="ASH29" s="23"/>
      <c r="ASI29" s="23"/>
      <c r="ASJ29" s="23"/>
      <c r="ASK29" s="23"/>
      <c r="ASL29" s="23"/>
      <c r="ASM29" s="23"/>
      <c r="ASN29" s="23"/>
      <c r="ASO29" s="23"/>
      <c r="ASP29" s="23"/>
      <c r="ASQ29" s="23"/>
      <c r="ASR29" s="23"/>
      <c r="ASS29" s="23"/>
      <c r="AST29" s="23"/>
      <c r="ASU29" s="23"/>
      <c r="ASV29" s="23"/>
      <c r="ASW29" s="23"/>
      <c r="ASX29" s="23"/>
      <c r="ASY29" s="23"/>
      <c r="ASZ29" s="23"/>
      <c r="ATA29" s="23"/>
      <c r="ATB29" s="23"/>
      <c r="ATC29" s="23"/>
      <c r="ATD29" s="23"/>
      <c r="ATE29" s="23"/>
      <c r="ATF29" s="23"/>
      <c r="ATG29" s="23"/>
      <c r="ATH29" s="23"/>
      <c r="ATI29" s="23"/>
      <c r="ATJ29" s="23"/>
      <c r="ATK29" s="23"/>
      <c r="ATL29" s="23"/>
      <c r="ATM29" s="23"/>
      <c r="ATN29" s="23"/>
      <c r="ATO29" s="23"/>
      <c r="ATP29" s="23"/>
      <c r="ATQ29" s="23"/>
      <c r="ATR29" s="23"/>
      <c r="ATS29" s="23"/>
      <c r="ATT29" s="23"/>
      <c r="ATU29" s="23"/>
      <c r="ATV29" s="23"/>
      <c r="ATW29" s="23"/>
      <c r="ATX29" s="23"/>
      <c r="ATY29" s="23"/>
      <c r="ATZ29" s="23"/>
      <c r="AUA29" s="23"/>
      <c r="AUB29" s="23"/>
      <c r="AUC29" s="23"/>
      <c r="AUD29" s="23"/>
      <c r="AUE29" s="23"/>
      <c r="AUF29" s="23"/>
      <c r="AUG29" s="23"/>
      <c r="AUH29" s="23"/>
      <c r="AUI29" s="23"/>
      <c r="AUJ29" s="23"/>
      <c r="AUK29" s="23"/>
      <c r="AUL29" s="23"/>
      <c r="AUM29" s="23"/>
      <c r="AUN29" s="23"/>
      <c r="AUO29" s="23"/>
      <c r="AUP29" s="23"/>
      <c r="AUQ29" s="23"/>
      <c r="AUR29" s="23"/>
      <c r="AUS29" s="23"/>
      <c r="AUT29" s="23"/>
      <c r="AUU29" s="23"/>
      <c r="AUV29" s="23"/>
      <c r="AUW29" s="23"/>
      <c r="AUX29" s="23"/>
      <c r="AUY29" s="23"/>
      <c r="AUZ29" s="23"/>
      <c r="AVA29" s="23"/>
      <c r="AVB29" s="23"/>
      <c r="AVC29" s="23"/>
      <c r="AVD29" s="23"/>
      <c r="AVE29" s="23"/>
      <c r="AVF29" s="23"/>
      <c r="AVG29" s="23"/>
      <c r="AVH29" s="23"/>
      <c r="AVI29" s="23"/>
      <c r="AVJ29" s="23"/>
      <c r="AVK29" s="23"/>
      <c r="AVL29" s="23"/>
      <c r="AVM29" s="23"/>
      <c r="AVN29" s="23"/>
      <c r="AVO29" s="23"/>
      <c r="AVP29" s="23"/>
      <c r="AVQ29" s="23"/>
      <c r="AVR29" s="23"/>
      <c r="AVS29" s="23"/>
      <c r="AVT29" s="23"/>
      <c r="AVU29" s="23"/>
      <c r="AVV29" s="23"/>
      <c r="AVW29" s="23"/>
      <c r="AVX29" s="23"/>
      <c r="AVY29" s="23"/>
      <c r="AVZ29" s="23"/>
      <c r="AWA29" s="23"/>
      <c r="AWB29" s="23"/>
      <c r="AWC29" s="23"/>
      <c r="AWD29" s="23"/>
      <c r="AWE29" s="23"/>
      <c r="AWF29" s="23"/>
      <c r="AWG29" s="23"/>
      <c r="AWH29" s="23"/>
      <c r="AWI29" s="23"/>
      <c r="AWJ29" s="23"/>
      <c r="AWK29" s="23"/>
      <c r="AWL29" s="23"/>
      <c r="AWM29" s="23"/>
      <c r="AWN29" s="23"/>
      <c r="AWO29" s="23"/>
      <c r="AWP29" s="23"/>
      <c r="AWQ29" s="23"/>
      <c r="AWR29" s="23"/>
      <c r="AWS29" s="23"/>
      <c r="AWT29" s="23"/>
      <c r="AWU29" s="23"/>
      <c r="AWV29" s="23"/>
      <c r="AWW29" s="23"/>
      <c r="AWX29" s="23"/>
      <c r="AWY29" s="23"/>
      <c r="AWZ29" s="23"/>
      <c r="AXA29" s="23"/>
      <c r="AXB29" s="23"/>
      <c r="AXC29" s="23"/>
      <c r="AXD29" s="23"/>
      <c r="AXE29" s="23"/>
      <c r="AXF29" s="23"/>
      <c r="AXG29" s="23"/>
      <c r="AXH29" s="23"/>
      <c r="AXI29" s="23"/>
      <c r="AXJ29" s="23"/>
      <c r="AXK29" s="23"/>
      <c r="AXL29" s="23"/>
      <c r="AXM29" s="23"/>
      <c r="AXN29" s="23"/>
      <c r="AXO29" s="23"/>
      <c r="AXP29" s="23"/>
      <c r="AXQ29" s="23"/>
      <c r="AXR29" s="23"/>
      <c r="AXS29" s="23"/>
      <c r="AXT29" s="23"/>
      <c r="AXU29" s="23"/>
      <c r="AXV29" s="23"/>
      <c r="AXW29" s="23"/>
      <c r="AXX29" s="23"/>
      <c r="AXY29" s="23"/>
      <c r="AXZ29" s="23"/>
      <c r="AYA29" s="23"/>
      <c r="AYB29" s="23"/>
      <c r="AYC29" s="23"/>
      <c r="AYD29" s="23"/>
      <c r="AYE29" s="23"/>
      <c r="AYF29" s="23"/>
      <c r="AYG29" s="23"/>
      <c r="AYH29" s="23"/>
      <c r="AYI29" s="23"/>
      <c r="AYJ29" s="23"/>
      <c r="AYK29" s="23"/>
      <c r="AYL29" s="23"/>
      <c r="AYM29" s="23"/>
      <c r="AYN29" s="23"/>
      <c r="AYO29" s="23"/>
      <c r="AYP29" s="23"/>
      <c r="AYQ29" s="23"/>
      <c r="AYR29" s="23"/>
      <c r="AYS29" s="23"/>
      <c r="AYT29" s="23"/>
      <c r="AYU29" s="23"/>
      <c r="AYV29" s="23"/>
      <c r="AYW29" s="23"/>
      <c r="AYX29" s="23"/>
      <c r="AYY29" s="23"/>
      <c r="AYZ29" s="23"/>
      <c r="AZA29" s="23"/>
      <c r="AZB29" s="23"/>
      <c r="AZC29" s="23"/>
      <c r="AZD29" s="23"/>
      <c r="AZE29" s="23"/>
      <c r="AZF29" s="23"/>
      <c r="AZG29" s="23"/>
      <c r="AZH29" s="23"/>
      <c r="AZI29" s="23"/>
      <c r="AZJ29" s="23"/>
      <c r="AZK29" s="23"/>
      <c r="AZL29" s="23"/>
      <c r="AZM29" s="23"/>
      <c r="AZN29" s="23"/>
      <c r="AZO29" s="23"/>
      <c r="AZP29" s="23"/>
      <c r="AZQ29" s="23"/>
      <c r="AZR29" s="23"/>
      <c r="AZS29" s="23"/>
      <c r="AZT29" s="23"/>
      <c r="AZU29" s="23"/>
      <c r="AZV29" s="23"/>
      <c r="AZW29" s="23"/>
      <c r="AZX29" s="23"/>
      <c r="AZY29" s="23"/>
      <c r="AZZ29" s="23"/>
      <c r="BAA29" s="23"/>
      <c r="BAB29" s="23"/>
      <c r="BAC29" s="23"/>
      <c r="BAD29" s="23"/>
      <c r="BAE29" s="23"/>
      <c r="BAF29" s="23"/>
      <c r="BAG29" s="23"/>
      <c r="BAH29" s="23"/>
      <c r="BAI29" s="23"/>
      <c r="BAJ29" s="23"/>
      <c r="BAK29" s="23"/>
      <c r="BAL29" s="23"/>
      <c r="BAM29" s="23"/>
      <c r="BAN29" s="23"/>
      <c r="BAO29" s="23"/>
      <c r="BAP29" s="23"/>
      <c r="BAQ29" s="23"/>
      <c r="BAR29" s="23"/>
      <c r="BAS29" s="23"/>
      <c r="BAT29" s="23"/>
      <c r="BAU29" s="23"/>
      <c r="BAV29" s="23"/>
      <c r="BAW29" s="23"/>
      <c r="BAX29" s="23"/>
      <c r="BAY29" s="23"/>
      <c r="BAZ29" s="23"/>
      <c r="BBA29" s="23"/>
      <c r="BBB29" s="23"/>
      <c r="BBC29" s="23"/>
      <c r="BBD29" s="23"/>
      <c r="BBE29" s="23"/>
      <c r="BBF29" s="23"/>
      <c r="BBG29" s="23"/>
      <c r="BBH29" s="23"/>
      <c r="BBI29" s="23"/>
      <c r="BBJ29" s="23"/>
      <c r="BBK29" s="23"/>
      <c r="BBL29" s="23"/>
      <c r="BBM29" s="23"/>
      <c r="BBN29" s="23"/>
      <c r="BBO29" s="23"/>
      <c r="BBP29" s="23"/>
      <c r="BBQ29" s="23"/>
      <c r="BBR29" s="23"/>
      <c r="BBS29" s="23"/>
      <c r="BBT29" s="23"/>
      <c r="BBU29" s="23"/>
      <c r="BBV29" s="23"/>
      <c r="BBW29" s="23"/>
      <c r="BBX29" s="23"/>
      <c r="BBY29" s="23"/>
      <c r="BBZ29" s="23"/>
      <c r="BCA29" s="23"/>
      <c r="BCB29" s="23"/>
      <c r="BCC29" s="23"/>
      <c r="BCD29" s="23"/>
      <c r="BCE29" s="23"/>
      <c r="BCF29" s="23"/>
      <c r="BCG29" s="23"/>
      <c r="BCH29" s="23"/>
      <c r="BCI29" s="23"/>
      <c r="BCJ29" s="23"/>
      <c r="BCK29" s="23"/>
      <c r="BCL29" s="23"/>
      <c r="BCM29" s="23"/>
      <c r="BCN29" s="23"/>
      <c r="BCO29" s="23"/>
      <c r="BCP29" s="23"/>
      <c r="BCQ29" s="23"/>
      <c r="BCR29" s="23"/>
      <c r="BCS29" s="23"/>
      <c r="BCT29" s="23"/>
      <c r="BCU29" s="23"/>
      <c r="BCV29" s="23"/>
      <c r="BCW29" s="23"/>
      <c r="BCX29" s="23"/>
      <c r="BCY29" s="23"/>
      <c r="BCZ29" s="23"/>
      <c r="BDA29" s="23"/>
      <c r="BDB29" s="23"/>
      <c r="BDC29" s="23"/>
      <c r="BDD29" s="23"/>
      <c r="BDE29" s="23"/>
      <c r="BDF29" s="23"/>
      <c r="BDG29" s="23"/>
      <c r="BDH29" s="23"/>
      <c r="BDI29" s="23"/>
      <c r="BDJ29" s="23"/>
      <c r="BDK29" s="23"/>
      <c r="BDL29" s="23"/>
      <c r="BDM29" s="23"/>
      <c r="BDN29" s="23"/>
      <c r="BDO29" s="23"/>
      <c r="BDP29" s="23"/>
      <c r="BDQ29" s="23"/>
      <c r="BDR29" s="23"/>
      <c r="BDS29" s="23"/>
      <c r="BDT29" s="23"/>
      <c r="BDU29" s="23"/>
      <c r="BDV29" s="23"/>
      <c r="BDW29" s="23"/>
      <c r="BDX29" s="23"/>
      <c r="BDY29" s="23"/>
      <c r="BDZ29" s="23"/>
      <c r="BEA29" s="23"/>
      <c r="BEB29" s="23"/>
      <c r="BEC29" s="23"/>
      <c r="BED29" s="23"/>
      <c r="BEE29" s="23"/>
      <c r="BEF29" s="23"/>
      <c r="BEG29" s="23"/>
      <c r="BEH29" s="23"/>
      <c r="BEI29" s="23"/>
      <c r="BEJ29" s="23"/>
      <c r="BEK29" s="23"/>
      <c r="BEL29" s="23"/>
      <c r="BEM29" s="23"/>
      <c r="BEN29" s="23"/>
      <c r="BEO29" s="23"/>
      <c r="BEP29" s="23"/>
      <c r="BEQ29" s="23"/>
      <c r="BER29" s="23"/>
      <c r="BES29" s="23"/>
      <c r="BET29" s="23"/>
      <c r="BEU29" s="23"/>
      <c r="BEV29" s="23"/>
      <c r="BEW29" s="23"/>
      <c r="BEX29" s="23"/>
      <c r="BEY29" s="23"/>
      <c r="BEZ29" s="23"/>
      <c r="BFA29" s="23"/>
      <c r="BFB29" s="23"/>
      <c r="BFC29" s="23"/>
      <c r="BFD29" s="23"/>
      <c r="BFE29" s="23"/>
      <c r="BFF29" s="23"/>
      <c r="BFG29" s="23"/>
      <c r="BFH29" s="23"/>
      <c r="BFI29" s="23"/>
      <c r="BFJ29" s="23"/>
      <c r="BFK29" s="23"/>
      <c r="BFL29" s="23"/>
      <c r="BFM29" s="23"/>
      <c r="BFN29" s="23"/>
      <c r="BFO29" s="23"/>
      <c r="BFP29" s="23"/>
      <c r="BFQ29" s="23"/>
      <c r="BFR29" s="23"/>
      <c r="BFS29" s="23"/>
      <c r="BFT29" s="23"/>
      <c r="BFU29" s="23"/>
      <c r="BFV29" s="23"/>
      <c r="BFW29" s="23"/>
      <c r="BFX29" s="23"/>
      <c r="BFY29" s="23"/>
      <c r="BFZ29" s="23"/>
      <c r="BGA29" s="23"/>
      <c r="BGB29" s="23"/>
      <c r="BGC29" s="23"/>
      <c r="BGD29" s="23"/>
      <c r="BGE29" s="23"/>
      <c r="BGF29" s="23"/>
      <c r="BGG29" s="23"/>
      <c r="BGH29" s="23"/>
      <c r="BGI29" s="23"/>
      <c r="BGJ29" s="23"/>
      <c r="BGK29" s="23"/>
      <c r="BGL29" s="23"/>
      <c r="BGM29" s="23"/>
      <c r="BGN29" s="23"/>
      <c r="BGO29" s="23"/>
      <c r="BGP29" s="23"/>
      <c r="BGQ29" s="23"/>
      <c r="BGR29" s="23"/>
      <c r="BGS29" s="23"/>
      <c r="BGT29" s="23"/>
      <c r="BGU29" s="23"/>
      <c r="BGV29" s="23"/>
      <c r="BGW29" s="23"/>
      <c r="BGX29" s="23"/>
      <c r="BGY29" s="23"/>
      <c r="BGZ29" s="23"/>
      <c r="BHA29" s="23"/>
      <c r="BHB29" s="23"/>
      <c r="BHC29" s="23"/>
      <c r="BHD29" s="23"/>
      <c r="BHE29" s="23"/>
      <c r="BHF29" s="23"/>
      <c r="BHG29" s="23"/>
      <c r="BHH29" s="23"/>
      <c r="BHI29" s="23"/>
      <c r="BHJ29" s="23"/>
      <c r="BHK29" s="23"/>
      <c r="BHL29" s="23"/>
      <c r="BHM29" s="23"/>
      <c r="BHN29" s="23"/>
      <c r="BHO29" s="23"/>
      <c r="BHP29" s="23"/>
      <c r="BHQ29" s="23"/>
      <c r="BHR29" s="23"/>
      <c r="BHS29" s="23"/>
      <c r="BHT29" s="23"/>
      <c r="BHU29" s="23"/>
      <c r="BHV29" s="23"/>
      <c r="BHW29" s="23"/>
      <c r="BHX29" s="23"/>
      <c r="BHY29" s="23"/>
      <c r="BHZ29" s="23"/>
      <c r="BIA29" s="23"/>
      <c r="BIB29" s="23"/>
      <c r="BIC29" s="23"/>
      <c r="BID29" s="23"/>
      <c r="BIE29" s="23"/>
      <c r="BIF29" s="23"/>
      <c r="BIG29" s="23"/>
      <c r="BIH29" s="23"/>
      <c r="BII29" s="23"/>
      <c r="BIJ29" s="23"/>
      <c r="BIK29" s="23"/>
      <c r="BIL29" s="23"/>
      <c r="BIM29" s="23"/>
      <c r="BIN29" s="23"/>
      <c r="BIO29" s="23"/>
      <c r="BIP29" s="23"/>
      <c r="BIQ29" s="23"/>
      <c r="BIR29" s="23"/>
      <c r="BIS29" s="23"/>
      <c r="BIT29" s="23"/>
      <c r="BIU29" s="23"/>
      <c r="BIV29" s="23"/>
      <c r="BIW29" s="23"/>
      <c r="BIX29" s="23"/>
      <c r="BIY29" s="23"/>
      <c r="BIZ29" s="23"/>
      <c r="BJA29" s="23"/>
      <c r="BJB29" s="23"/>
      <c r="BJC29" s="23"/>
      <c r="BJD29" s="23"/>
      <c r="BJE29" s="23"/>
      <c r="BJF29" s="23"/>
      <c r="BJG29" s="23"/>
      <c r="BJH29" s="23"/>
      <c r="BJI29" s="23"/>
      <c r="BJJ29" s="23"/>
      <c r="BJK29" s="23"/>
      <c r="BJL29" s="23"/>
      <c r="BJM29" s="23"/>
      <c r="BJN29" s="23"/>
      <c r="BJO29" s="23"/>
      <c r="BJP29" s="23"/>
      <c r="BJQ29" s="23"/>
      <c r="BJR29" s="23"/>
      <c r="BJS29" s="23"/>
      <c r="BJT29" s="23"/>
      <c r="BJU29" s="23"/>
      <c r="BJV29" s="23"/>
      <c r="BJW29" s="23"/>
      <c r="BJX29" s="23"/>
      <c r="BJY29" s="23"/>
      <c r="BJZ29" s="23"/>
      <c r="BKA29" s="23"/>
      <c r="BKB29" s="23"/>
      <c r="BKC29" s="23"/>
      <c r="BKD29" s="23"/>
      <c r="BKE29" s="23"/>
      <c r="BKF29" s="23"/>
      <c r="BKG29" s="23"/>
      <c r="BKH29" s="23"/>
      <c r="BKI29" s="23"/>
      <c r="BKJ29" s="23"/>
      <c r="BKK29" s="23"/>
      <c r="BKL29" s="23"/>
      <c r="BKM29" s="23"/>
      <c r="BKN29" s="23"/>
      <c r="BKO29" s="23"/>
      <c r="BKP29" s="23"/>
      <c r="BKQ29" s="23"/>
      <c r="BKR29" s="23"/>
      <c r="BKS29" s="23"/>
      <c r="BKT29" s="23"/>
      <c r="BKU29" s="23"/>
      <c r="BKV29" s="23"/>
      <c r="BKW29" s="23"/>
      <c r="BKX29" s="23"/>
      <c r="BKY29" s="23"/>
      <c r="BKZ29" s="23"/>
      <c r="BLA29" s="23"/>
      <c r="BLB29" s="23"/>
      <c r="BLC29" s="23"/>
      <c r="BLD29" s="23"/>
      <c r="BLE29" s="23"/>
      <c r="BLF29" s="23"/>
      <c r="BLG29" s="23"/>
      <c r="BLH29" s="23"/>
      <c r="BLI29" s="23"/>
      <c r="BLJ29" s="23"/>
      <c r="BLK29" s="23"/>
      <c r="BLL29" s="23"/>
      <c r="BLM29" s="23"/>
      <c r="BLN29" s="23"/>
      <c r="BLO29" s="23"/>
      <c r="BLP29" s="23"/>
      <c r="BLQ29" s="23"/>
      <c r="BLR29" s="23"/>
      <c r="BLS29" s="23"/>
      <c r="BLT29" s="23"/>
      <c r="BLU29" s="23"/>
      <c r="BLV29" s="23"/>
      <c r="BLW29" s="23"/>
      <c r="BLX29" s="23"/>
      <c r="BLY29" s="23"/>
      <c r="BLZ29" s="23"/>
      <c r="BMA29" s="23"/>
      <c r="BMB29" s="23"/>
      <c r="BMC29" s="23"/>
      <c r="BMD29" s="23"/>
      <c r="BME29" s="23"/>
      <c r="BMF29" s="23"/>
      <c r="BMG29" s="23"/>
      <c r="BMH29" s="23"/>
      <c r="BMI29" s="23"/>
      <c r="BMJ29" s="23"/>
      <c r="BMK29" s="23"/>
      <c r="BML29" s="23"/>
      <c r="BMM29" s="23"/>
      <c r="BMN29" s="23"/>
      <c r="BMO29" s="23"/>
      <c r="BMP29" s="23"/>
      <c r="BMQ29" s="23"/>
      <c r="BMR29" s="23"/>
      <c r="BMS29" s="23"/>
      <c r="BMT29" s="23"/>
      <c r="BMU29" s="23"/>
      <c r="BMV29" s="23"/>
      <c r="BMW29" s="23"/>
      <c r="BMX29" s="23"/>
      <c r="BMY29" s="23"/>
      <c r="BMZ29" s="23"/>
      <c r="BNA29" s="23"/>
      <c r="BNB29" s="23"/>
      <c r="BNC29" s="23"/>
      <c r="BND29" s="23"/>
      <c r="BNE29" s="23"/>
      <c r="BNF29" s="23"/>
      <c r="BNG29" s="23"/>
      <c r="BNH29" s="23"/>
      <c r="BNI29" s="23"/>
      <c r="BNJ29" s="23"/>
      <c r="BNK29" s="23"/>
      <c r="BNL29" s="23"/>
      <c r="BNM29" s="23"/>
      <c r="BNN29" s="23"/>
      <c r="BNO29" s="23"/>
      <c r="BNP29" s="23"/>
      <c r="BNQ29" s="23"/>
      <c r="BNR29" s="23"/>
      <c r="BNS29" s="23"/>
      <c r="BNT29" s="23"/>
      <c r="BNU29" s="23"/>
      <c r="BNV29" s="23"/>
      <c r="BNW29" s="23"/>
      <c r="BNX29" s="23"/>
      <c r="BNY29" s="23"/>
      <c r="BNZ29" s="23"/>
      <c r="BOA29" s="23"/>
      <c r="BOB29" s="23"/>
      <c r="BOC29" s="23"/>
      <c r="BOD29" s="23"/>
      <c r="BOE29" s="23"/>
      <c r="BOF29" s="23"/>
      <c r="BOG29" s="23"/>
      <c r="BOH29" s="23"/>
      <c r="BOI29" s="23"/>
      <c r="BOJ29" s="23"/>
      <c r="BOK29" s="23"/>
      <c r="BOL29" s="23"/>
      <c r="BOM29" s="23"/>
      <c r="BON29" s="23"/>
      <c r="BOO29" s="23"/>
      <c r="BOP29" s="23"/>
      <c r="BOQ29" s="23"/>
      <c r="BOR29" s="23"/>
      <c r="BOS29" s="23"/>
      <c r="BOT29" s="23"/>
      <c r="BOU29" s="23"/>
      <c r="BOV29" s="23"/>
      <c r="BOW29" s="23"/>
      <c r="BOX29" s="23"/>
      <c r="BOY29" s="23"/>
      <c r="BOZ29" s="23"/>
      <c r="BPA29" s="23"/>
      <c r="BPB29" s="23"/>
      <c r="BPC29" s="23"/>
      <c r="BPD29" s="23"/>
      <c r="BPE29" s="23"/>
      <c r="BPF29" s="23"/>
      <c r="BPG29" s="23"/>
      <c r="BPH29" s="23"/>
      <c r="BPI29" s="23"/>
      <c r="BPJ29" s="23"/>
      <c r="BPK29" s="23"/>
      <c r="BPL29" s="23"/>
      <c r="BPM29" s="23"/>
      <c r="BPN29" s="23"/>
      <c r="BPO29" s="23"/>
      <c r="BPP29" s="23"/>
      <c r="BPQ29" s="23"/>
      <c r="BPR29" s="23"/>
      <c r="BPS29" s="23"/>
      <c r="BPT29" s="23"/>
      <c r="BPU29" s="23"/>
      <c r="BPV29" s="23"/>
      <c r="BPW29" s="23"/>
      <c r="BPX29" s="23"/>
      <c r="BPY29" s="23"/>
      <c r="BPZ29" s="23"/>
      <c r="BQA29" s="23"/>
      <c r="BQB29" s="23"/>
      <c r="BQC29" s="23"/>
      <c r="BQD29" s="23"/>
      <c r="BQE29" s="23"/>
      <c r="BQF29" s="23"/>
      <c r="BQG29" s="23"/>
      <c r="BQH29" s="23"/>
      <c r="BQI29" s="23"/>
      <c r="BQJ29" s="23"/>
      <c r="BQK29" s="23"/>
      <c r="BQL29" s="23"/>
      <c r="BQM29" s="23"/>
      <c r="BQN29" s="23"/>
      <c r="BQO29" s="23"/>
      <c r="BQP29" s="23"/>
      <c r="BQQ29" s="23"/>
      <c r="BQR29" s="23"/>
      <c r="BQS29" s="23"/>
      <c r="BQT29" s="23"/>
      <c r="BQU29" s="23"/>
      <c r="BQV29" s="23"/>
      <c r="BQW29" s="23"/>
      <c r="BQX29" s="23"/>
      <c r="BQY29" s="23"/>
      <c r="BQZ29" s="23"/>
      <c r="BRA29" s="23"/>
      <c r="BRB29" s="23"/>
      <c r="BRC29" s="23"/>
      <c r="BRD29" s="23"/>
      <c r="BRE29" s="23"/>
      <c r="BRF29" s="23"/>
      <c r="BRG29" s="23"/>
      <c r="BRH29" s="23"/>
      <c r="BRI29" s="23"/>
      <c r="BRJ29" s="23"/>
      <c r="BRK29" s="23"/>
      <c r="BRL29" s="23"/>
      <c r="BRM29" s="23"/>
      <c r="BRN29" s="23"/>
      <c r="BRO29" s="23"/>
      <c r="BRP29" s="23"/>
      <c r="BRQ29" s="23"/>
      <c r="BRR29" s="23"/>
      <c r="BRS29" s="23"/>
      <c r="BRT29" s="23"/>
      <c r="BRU29" s="23"/>
      <c r="BRV29" s="23"/>
      <c r="BRW29" s="23"/>
      <c r="BRX29" s="23"/>
      <c r="BRY29" s="23"/>
      <c r="BRZ29" s="23"/>
      <c r="BSA29" s="23"/>
      <c r="BSB29" s="23"/>
      <c r="BSC29" s="23"/>
      <c r="BSD29" s="23"/>
      <c r="BSE29" s="23"/>
      <c r="BSF29" s="23"/>
      <c r="BSG29" s="23"/>
      <c r="BSH29" s="23"/>
      <c r="BSI29" s="23"/>
      <c r="BSJ29" s="23"/>
      <c r="BSK29" s="23"/>
      <c r="BSL29" s="23"/>
      <c r="BSM29" s="23"/>
      <c r="BSN29" s="23"/>
      <c r="BSO29" s="23"/>
      <c r="BSP29" s="23"/>
      <c r="BSQ29" s="23"/>
      <c r="BSR29" s="23"/>
      <c r="BSS29" s="23"/>
      <c r="BST29" s="23"/>
      <c r="BSU29" s="23"/>
      <c r="BSV29" s="23"/>
      <c r="BSW29" s="23"/>
      <c r="BSX29" s="23"/>
      <c r="BSY29" s="23"/>
      <c r="BSZ29" s="23"/>
      <c r="BTA29" s="23"/>
      <c r="BTB29" s="23"/>
      <c r="BTC29" s="23"/>
      <c r="BTD29" s="23"/>
      <c r="BTE29" s="23"/>
      <c r="BTF29" s="23"/>
      <c r="BTG29" s="23"/>
      <c r="BTH29" s="23"/>
      <c r="BTI29" s="23"/>
      <c r="BTJ29" s="23"/>
      <c r="BTK29" s="23"/>
      <c r="BTL29" s="23"/>
      <c r="BTM29" s="23"/>
      <c r="BTN29" s="23"/>
      <c r="BTO29" s="23"/>
      <c r="BTP29" s="23"/>
      <c r="BTQ29" s="23"/>
      <c r="BTR29" s="23"/>
      <c r="BTS29" s="23"/>
      <c r="BTT29" s="23"/>
      <c r="BTU29" s="23"/>
      <c r="BTV29" s="23"/>
      <c r="BTW29" s="23"/>
      <c r="BTX29" s="23"/>
      <c r="BTY29" s="23"/>
      <c r="BTZ29" s="23"/>
      <c r="BUA29" s="23"/>
      <c r="BUB29" s="23"/>
      <c r="BUC29" s="23"/>
      <c r="BUD29" s="23"/>
      <c r="BUE29" s="23"/>
      <c r="BUF29" s="23"/>
      <c r="BUG29" s="23"/>
      <c r="BUH29" s="23"/>
      <c r="BUI29" s="23"/>
      <c r="BUJ29" s="23"/>
      <c r="BUK29" s="23"/>
      <c r="BUL29" s="23"/>
      <c r="BUM29" s="23"/>
      <c r="BUN29" s="23"/>
      <c r="BUO29" s="23"/>
      <c r="BUP29" s="23"/>
      <c r="BUQ29" s="23"/>
      <c r="BUR29" s="23"/>
      <c r="BUS29" s="23"/>
      <c r="BUT29" s="23"/>
      <c r="BUU29" s="23"/>
      <c r="BUV29" s="23"/>
      <c r="BUW29" s="23"/>
      <c r="BUX29" s="23"/>
      <c r="BUY29" s="23"/>
      <c r="BUZ29" s="23"/>
      <c r="BVA29" s="23"/>
      <c r="BVB29" s="23"/>
      <c r="BVC29" s="23"/>
      <c r="BVD29" s="23"/>
      <c r="BVE29" s="23"/>
      <c r="BVF29" s="23"/>
      <c r="BVG29" s="23"/>
      <c r="BVH29" s="23"/>
      <c r="BVI29" s="23"/>
      <c r="BVJ29" s="23"/>
      <c r="BVK29" s="23"/>
      <c r="BVL29" s="23"/>
      <c r="BVM29" s="23"/>
      <c r="BVN29" s="23"/>
      <c r="BVO29" s="23"/>
      <c r="BVP29" s="23"/>
      <c r="BVQ29" s="23"/>
      <c r="BVR29" s="23"/>
      <c r="BVS29" s="23"/>
      <c r="BVT29" s="23"/>
      <c r="BVU29" s="23"/>
      <c r="BVV29" s="23"/>
      <c r="BVW29" s="23"/>
      <c r="BVX29" s="23"/>
      <c r="BVY29" s="23"/>
      <c r="BVZ29" s="23"/>
      <c r="BWA29" s="23"/>
      <c r="BWB29" s="23"/>
      <c r="BWC29" s="23"/>
      <c r="BWD29" s="23"/>
      <c r="BWE29" s="23"/>
      <c r="BWF29" s="23"/>
      <c r="BWG29" s="23"/>
      <c r="BWH29" s="23"/>
      <c r="BWI29" s="23"/>
      <c r="BWJ29" s="23"/>
      <c r="BWK29" s="23"/>
      <c r="BWL29" s="23"/>
      <c r="BWM29" s="23"/>
      <c r="BWN29" s="23"/>
      <c r="BWO29" s="23"/>
      <c r="BWP29" s="23"/>
      <c r="BWQ29" s="23"/>
      <c r="BWR29" s="23"/>
      <c r="BWS29" s="23"/>
      <c r="BWT29" s="23"/>
      <c r="BWU29" s="23"/>
      <c r="BWV29" s="23"/>
      <c r="BWW29" s="23"/>
      <c r="BWX29" s="23"/>
      <c r="BWY29" s="23"/>
      <c r="BWZ29" s="23"/>
      <c r="BXA29" s="23"/>
      <c r="BXB29" s="23"/>
      <c r="BXC29" s="23"/>
      <c r="BXD29" s="23"/>
      <c r="BXE29" s="23"/>
      <c r="BXF29" s="23"/>
      <c r="BXG29" s="23"/>
      <c r="BXH29" s="23"/>
      <c r="BXI29" s="23"/>
      <c r="BXJ29" s="23"/>
      <c r="BXK29" s="23"/>
      <c r="BXL29" s="23"/>
      <c r="BXM29" s="23"/>
      <c r="BXN29" s="23"/>
      <c r="BXO29" s="23"/>
      <c r="BXP29" s="23"/>
      <c r="BXQ29" s="23"/>
      <c r="BXR29" s="23"/>
      <c r="BXS29" s="23"/>
      <c r="BXT29" s="23"/>
      <c r="BXU29" s="23"/>
      <c r="BXV29" s="23"/>
      <c r="BXW29" s="23"/>
      <c r="BXX29" s="23"/>
      <c r="BXY29" s="23"/>
      <c r="BXZ29" s="23"/>
      <c r="BYA29" s="23"/>
      <c r="BYB29" s="23"/>
      <c r="BYC29" s="23"/>
      <c r="BYD29" s="23"/>
      <c r="BYE29" s="23"/>
      <c r="BYF29" s="23"/>
      <c r="BYG29" s="23"/>
      <c r="BYH29" s="23"/>
      <c r="BYI29" s="23"/>
      <c r="BYJ29" s="23"/>
      <c r="BYK29" s="23"/>
      <c r="BYL29" s="23"/>
      <c r="BYM29" s="23"/>
      <c r="BYN29" s="23"/>
      <c r="BYO29" s="23"/>
      <c r="BYP29" s="23"/>
      <c r="BYQ29" s="23"/>
      <c r="BYR29" s="23"/>
      <c r="BYS29" s="23"/>
      <c r="BYT29" s="23"/>
      <c r="BYU29" s="23"/>
      <c r="BYV29" s="23"/>
      <c r="BYW29" s="23"/>
      <c r="BYX29" s="23"/>
      <c r="BYY29" s="23"/>
      <c r="BYZ29" s="23"/>
      <c r="BZA29" s="23"/>
      <c r="BZB29" s="23"/>
      <c r="BZC29" s="23"/>
      <c r="BZD29" s="23"/>
      <c r="BZE29" s="23"/>
      <c r="BZF29" s="23"/>
      <c r="BZG29" s="23"/>
      <c r="BZH29" s="23"/>
      <c r="BZI29" s="23"/>
      <c r="BZJ29" s="23"/>
      <c r="BZK29" s="23"/>
      <c r="BZL29" s="23"/>
      <c r="BZM29" s="23"/>
      <c r="BZN29" s="23"/>
      <c r="BZO29" s="23"/>
      <c r="BZP29" s="23"/>
      <c r="BZQ29" s="23"/>
      <c r="BZR29" s="23"/>
      <c r="BZS29" s="23"/>
      <c r="BZT29" s="23"/>
      <c r="BZU29" s="23"/>
      <c r="BZV29" s="23"/>
      <c r="BZW29" s="23"/>
      <c r="BZX29" s="23"/>
      <c r="BZY29" s="23"/>
      <c r="BZZ29" s="23"/>
      <c r="CAA29" s="23"/>
      <c r="CAB29" s="23"/>
      <c r="CAC29" s="23"/>
      <c r="CAD29" s="23"/>
      <c r="CAE29" s="23"/>
      <c r="CAF29" s="23"/>
      <c r="CAG29" s="23"/>
      <c r="CAH29" s="23"/>
      <c r="CAI29" s="23"/>
      <c r="CAJ29" s="23"/>
      <c r="CAK29" s="23"/>
      <c r="CAL29" s="23"/>
      <c r="CAM29" s="23"/>
      <c r="CAN29" s="23"/>
      <c r="CAO29" s="23"/>
      <c r="CAP29" s="23"/>
      <c r="CAQ29" s="23"/>
      <c r="CAR29" s="23"/>
      <c r="CAS29" s="23"/>
      <c r="CAT29" s="23"/>
      <c r="CAU29" s="23"/>
      <c r="CAV29" s="23"/>
      <c r="CAW29" s="23"/>
      <c r="CAX29" s="23"/>
      <c r="CAY29" s="23"/>
      <c r="CAZ29" s="23"/>
      <c r="CBA29" s="23"/>
      <c r="CBB29" s="23"/>
      <c r="CBC29" s="23"/>
      <c r="CBD29" s="23"/>
      <c r="CBE29" s="23"/>
      <c r="CBF29" s="23"/>
      <c r="CBG29" s="23"/>
      <c r="CBH29" s="23"/>
      <c r="CBI29" s="23"/>
      <c r="CBJ29" s="23"/>
      <c r="CBK29" s="23"/>
      <c r="CBL29" s="23"/>
      <c r="CBM29" s="23"/>
      <c r="CBN29" s="23"/>
      <c r="CBO29" s="23"/>
      <c r="CBP29" s="23"/>
      <c r="CBQ29" s="23"/>
      <c r="CBR29" s="23"/>
      <c r="CBS29" s="23"/>
      <c r="CBT29" s="23"/>
      <c r="CBU29" s="23"/>
      <c r="CBV29" s="23"/>
      <c r="CBW29" s="23"/>
      <c r="CBX29" s="23"/>
      <c r="CBY29" s="23"/>
      <c r="CBZ29" s="23"/>
      <c r="CCA29" s="23"/>
      <c r="CCB29" s="23"/>
      <c r="CCC29" s="23"/>
      <c r="CCD29" s="23"/>
      <c r="CCE29" s="23"/>
      <c r="CCF29" s="23"/>
      <c r="CCG29" s="23"/>
      <c r="CCH29" s="23"/>
      <c r="CCI29" s="23"/>
      <c r="CCJ29" s="23"/>
      <c r="CCK29" s="23"/>
      <c r="CCL29" s="23"/>
      <c r="CCM29" s="23"/>
      <c r="CCN29" s="23"/>
      <c r="CCO29" s="23"/>
      <c r="CCP29" s="23"/>
      <c r="CCQ29" s="23"/>
      <c r="CCR29" s="23"/>
      <c r="CCS29" s="23"/>
      <c r="CCT29" s="23"/>
      <c r="CCU29" s="23"/>
      <c r="CCV29" s="23"/>
      <c r="CCW29" s="23"/>
      <c r="CCX29" s="23"/>
      <c r="CCY29" s="23"/>
      <c r="CCZ29" s="23"/>
      <c r="CDA29" s="23"/>
      <c r="CDB29" s="23"/>
      <c r="CDC29" s="23"/>
      <c r="CDD29" s="23"/>
      <c r="CDE29" s="23"/>
      <c r="CDF29" s="23"/>
      <c r="CDG29" s="23"/>
      <c r="CDH29" s="23"/>
      <c r="CDI29" s="23"/>
      <c r="CDJ29" s="23"/>
      <c r="CDK29" s="23"/>
      <c r="CDL29" s="23"/>
      <c r="CDM29" s="23"/>
      <c r="CDN29" s="23"/>
      <c r="CDO29" s="23"/>
      <c r="CDP29" s="23"/>
      <c r="CDQ29" s="23"/>
      <c r="CDR29" s="23"/>
      <c r="CDS29" s="23"/>
      <c r="CDT29" s="23"/>
      <c r="CDU29" s="23"/>
      <c r="CDV29" s="23"/>
      <c r="CDW29" s="23"/>
      <c r="CDX29" s="23"/>
      <c r="CDY29" s="23"/>
      <c r="CDZ29" s="23"/>
      <c r="CEA29" s="23"/>
      <c r="CEB29" s="23"/>
      <c r="CEC29" s="23"/>
      <c r="CED29" s="23"/>
      <c r="CEE29" s="23"/>
      <c r="CEF29" s="23"/>
      <c r="CEG29" s="23"/>
      <c r="CEH29" s="23"/>
      <c r="CEI29" s="23"/>
      <c r="CEJ29" s="23"/>
      <c r="CEK29" s="23"/>
      <c r="CEL29" s="23"/>
      <c r="CEM29" s="23"/>
      <c r="CEN29" s="23"/>
      <c r="CEO29" s="23"/>
      <c r="CEP29" s="23"/>
      <c r="CEQ29" s="23"/>
      <c r="CER29" s="23"/>
      <c r="CES29" s="23"/>
      <c r="CET29" s="23"/>
      <c r="CEU29" s="23"/>
      <c r="CEV29" s="23"/>
      <c r="CEW29" s="23"/>
      <c r="CEX29" s="23"/>
      <c r="CEY29" s="23"/>
      <c r="CEZ29" s="23"/>
      <c r="CFA29" s="23"/>
      <c r="CFB29" s="23"/>
      <c r="CFC29" s="23"/>
      <c r="CFD29" s="23"/>
      <c r="CFE29" s="23"/>
      <c r="CFF29" s="23"/>
      <c r="CFG29" s="23"/>
      <c r="CFH29" s="23"/>
      <c r="CFI29" s="23"/>
      <c r="CFJ29" s="23"/>
      <c r="CFK29" s="23"/>
      <c r="CFL29" s="23"/>
      <c r="CFM29" s="23"/>
      <c r="CFN29" s="23"/>
      <c r="CFO29" s="23"/>
      <c r="CFP29" s="23"/>
      <c r="CFQ29" s="23"/>
      <c r="CFR29" s="23"/>
      <c r="CFS29" s="23"/>
      <c r="CFT29" s="23"/>
      <c r="CFU29" s="23"/>
      <c r="CFV29" s="23"/>
      <c r="CFW29" s="23"/>
      <c r="CFX29" s="23"/>
      <c r="CFY29" s="23"/>
      <c r="CFZ29" s="23"/>
      <c r="CGA29" s="23"/>
      <c r="CGB29" s="23"/>
      <c r="CGC29" s="23"/>
      <c r="CGD29" s="23"/>
      <c r="CGE29" s="23"/>
      <c r="CGF29" s="23"/>
      <c r="CGG29" s="23"/>
      <c r="CGH29" s="23"/>
      <c r="CGI29" s="23"/>
      <c r="CGJ29" s="23"/>
      <c r="CGK29" s="23"/>
      <c r="CGL29" s="23"/>
      <c r="CGM29" s="23"/>
      <c r="CGN29" s="23"/>
      <c r="CGO29" s="23"/>
      <c r="CGP29" s="23"/>
      <c r="CGQ29" s="23"/>
      <c r="CGR29" s="23"/>
      <c r="CGS29" s="23"/>
      <c r="CGT29" s="23"/>
      <c r="CGU29" s="23"/>
      <c r="CGV29" s="23"/>
      <c r="CGW29" s="23"/>
      <c r="CGX29" s="23"/>
      <c r="CGY29" s="23"/>
      <c r="CGZ29" s="23"/>
      <c r="CHA29" s="23"/>
      <c r="CHB29" s="23"/>
      <c r="CHC29" s="23"/>
      <c r="CHD29" s="23"/>
      <c r="CHE29" s="23"/>
      <c r="CHF29" s="23"/>
      <c r="CHG29" s="23"/>
      <c r="CHH29" s="23"/>
      <c r="CHI29" s="23"/>
      <c r="CHJ29" s="23"/>
      <c r="CHK29" s="23"/>
      <c r="CHL29" s="23"/>
      <c r="CHM29" s="23"/>
      <c r="CHN29" s="23"/>
      <c r="CHO29" s="23"/>
      <c r="CHP29" s="23"/>
      <c r="CHQ29" s="23"/>
      <c r="CHR29" s="23"/>
      <c r="CHS29" s="23"/>
      <c r="CHT29" s="23"/>
      <c r="CHU29" s="23"/>
      <c r="CHV29" s="23"/>
      <c r="CHW29" s="23"/>
      <c r="CHX29" s="23"/>
      <c r="CHY29" s="23"/>
      <c r="CHZ29" s="23"/>
      <c r="CIA29" s="23"/>
      <c r="CIB29" s="23"/>
      <c r="CIC29" s="23"/>
      <c r="CID29" s="23"/>
      <c r="CIE29" s="23"/>
      <c r="CIF29" s="23"/>
      <c r="CIG29" s="23"/>
      <c r="CIH29" s="23"/>
      <c r="CII29" s="23"/>
      <c r="CIJ29" s="23"/>
      <c r="CIK29" s="23"/>
      <c r="CIL29" s="23"/>
      <c r="CIM29" s="23"/>
      <c r="CIN29" s="23"/>
      <c r="CIO29" s="23"/>
      <c r="CIP29" s="23"/>
      <c r="CIQ29" s="23"/>
      <c r="CIR29" s="23"/>
      <c r="CIS29" s="23"/>
      <c r="CIT29" s="23"/>
      <c r="CIU29" s="23"/>
      <c r="CIV29" s="23"/>
      <c r="CIW29" s="23"/>
      <c r="CIX29" s="23"/>
      <c r="CIY29" s="23"/>
      <c r="CIZ29" s="23"/>
      <c r="CJA29" s="23"/>
      <c r="CJB29" s="23"/>
      <c r="CJC29" s="23"/>
      <c r="CJD29" s="23"/>
      <c r="CJE29" s="23"/>
      <c r="CJF29" s="23"/>
      <c r="CJG29" s="23"/>
      <c r="CJH29" s="23"/>
      <c r="CJI29" s="23"/>
      <c r="CJJ29" s="23"/>
      <c r="CJK29" s="23"/>
      <c r="CJL29" s="23"/>
      <c r="CJM29" s="23"/>
      <c r="CJN29" s="23"/>
      <c r="CJO29" s="23"/>
      <c r="CJP29" s="23"/>
      <c r="CJQ29" s="23"/>
      <c r="CJR29" s="23"/>
      <c r="CJS29" s="23"/>
      <c r="CJT29" s="23"/>
      <c r="CJU29" s="23"/>
      <c r="CJV29" s="23"/>
      <c r="CJW29" s="23"/>
      <c r="CJX29" s="23"/>
      <c r="CJY29" s="23"/>
      <c r="CJZ29" s="23"/>
      <c r="CKA29" s="23"/>
      <c r="CKB29" s="23"/>
      <c r="CKC29" s="23"/>
      <c r="CKD29" s="23"/>
      <c r="CKE29" s="23"/>
      <c r="CKF29" s="23"/>
      <c r="CKG29" s="23"/>
      <c r="CKH29" s="23"/>
      <c r="CKI29" s="23"/>
      <c r="CKJ29" s="23"/>
      <c r="CKK29" s="23"/>
      <c r="CKL29" s="23"/>
      <c r="CKM29" s="23"/>
      <c r="CKN29" s="23"/>
      <c r="CKO29" s="23"/>
      <c r="CKP29" s="23"/>
      <c r="CKQ29" s="23"/>
      <c r="CKR29" s="23"/>
      <c r="CKS29" s="23"/>
      <c r="CKT29" s="23"/>
      <c r="CKU29" s="23"/>
      <c r="CKV29" s="23"/>
      <c r="CKW29" s="23"/>
      <c r="CKX29" s="23"/>
      <c r="CKY29" s="23"/>
      <c r="CKZ29" s="23"/>
      <c r="CLA29" s="23"/>
      <c r="CLB29" s="23"/>
      <c r="CLC29" s="23"/>
      <c r="CLD29" s="23"/>
      <c r="CLE29" s="23"/>
      <c r="CLF29" s="23"/>
      <c r="CLG29" s="23"/>
      <c r="CLH29" s="23"/>
      <c r="CLI29" s="23"/>
      <c r="CLJ29" s="23"/>
      <c r="CLK29" s="23"/>
      <c r="CLL29" s="23"/>
      <c r="CLM29" s="23"/>
      <c r="CLN29" s="23"/>
      <c r="CLO29" s="23"/>
      <c r="CLP29" s="23"/>
      <c r="CLQ29" s="23"/>
      <c r="CLR29" s="23"/>
      <c r="CLS29" s="23"/>
      <c r="CLT29" s="23"/>
      <c r="CLU29" s="23"/>
      <c r="CLV29" s="23"/>
      <c r="CLW29" s="23"/>
      <c r="CLX29" s="23"/>
      <c r="CLY29" s="23"/>
      <c r="CLZ29" s="23"/>
      <c r="CMA29" s="23"/>
      <c r="CMB29" s="23"/>
      <c r="CMC29" s="23"/>
      <c r="CMD29" s="23"/>
      <c r="CME29" s="23"/>
      <c r="CMF29" s="23"/>
      <c r="CMG29" s="23"/>
      <c r="CMH29" s="23"/>
      <c r="CMI29" s="23"/>
      <c r="CMJ29" s="23"/>
      <c r="CMK29" s="23"/>
      <c r="CML29" s="23"/>
      <c r="CMM29" s="23"/>
      <c r="CMN29" s="23"/>
      <c r="CMO29" s="23"/>
      <c r="CMP29" s="23"/>
      <c r="CMQ29" s="23"/>
      <c r="CMR29" s="23"/>
      <c r="CMS29" s="23"/>
      <c r="CMT29" s="23"/>
      <c r="CMU29" s="23"/>
      <c r="CMV29" s="23"/>
      <c r="CMW29" s="23"/>
      <c r="CMX29" s="23"/>
      <c r="CMY29" s="23"/>
      <c r="CMZ29" s="23"/>
      <c r="CNA29" s="23"/>
      <c r="CNB29" s="23"/>
      <c r="CNC29" s="23"/>
      <c r="CND29" s="23"/>
      <c r="CNE29" s="23"/>
      <c r="CNF29" s="23"/>
      <c r="CNG29" s="23"/>
      <c r="CNH29" s="23"/>
      <c r="CNI29" s="23"/>
      <c r="CNJ29" s="23"/>
      <c r="CNK29" s="23"/>
      <c r="CNL29" s="23"/>
      <c r="CNM29" s="23"/>
      <c r="CNN29" s="23"/>
      <c r="CNO29" s="23"/>
      <c r="CNP29" s="23"/>
      <c r="CNQ29" s="23"/>
      <c r="CNR29" s="23"/>
      <c r="CNS29" s="23"/>
      <c r="CNT29" s="23"/>
      <c r="CNU29" s="23"/>
      <c r="CNV29" s="23"/>
      <c r="CNW29" s="23"/>
      <c r="CNX29" s="23"/>
      <c r="CNY29" s="23"/>
      <c r="CNZ29" s="23"/>
      <c r="COA29" s="23"/>
      <c r="COB29" s="23"/>
      <c r="COC29" s="23"/>
      <c r="COD29" s="23"/>
      <c r="COE29" s="23"/>
      <c r="COF29" s="23"/>
      <c r="COG29" s="23"/>
      <c r="COH29" s="23"/>
      <c r="COI29" s="23"/>
      <c r="COJ29" s="23"/>
      <c r="COK29" s="23"/>
      <c r="COL29" s="23"/>
      <c r="COM29" s="23"/>
      <c r="CON29" s="23"/>
      <c r="COO29" s="23"/>
      <c r="COP29" s="23"/>
      <c r="COQ29" s="23"/>
      <c r="COR29" s="23"/>
      <c r="COS29" s="23"/>
      <c r="COT29" s="23"/>
      <c r="COU29" s="23"/>
      <c r="COV29" s="23"/>
      <c r="COW29" s="23"/>
      <c r="COX29" s="23"/>
      <c r="COY29" s="23"/>
      <c r="COZ29" s="23"/>
      <c r="CPA29" s="23"/>
      <c r="CPB29" s="23"/>
      <c r="CPC29" s="23"/>
      <c r="CPD29" s="23"/>
      <c r="CPE29" s="23"/>
      <c r="CPF29" s="23"/>
      <c r="CPG29" s="23"/>
      <c r="CPH29" s="23"/>
      <c r="CPI29" s="23"/>
      <c r="CPJ29" s="23"/>
      <c r="CPK29" s="23"/>
      <c r="CPL29" s="23"/>
      <c r="CPM29" s="23"/>
      <c r="CPN29" s="23"/>
      <c r="CPO29" s="23"/>
      <c r="CPP29" s="23"/>
      <c r="CPQ29" s="23"/>
      <c r="CPR29" s="23"/>
      <c r="CPS29" s="23"/>
      <c r="CPT29" s="23"/>
      <c r="CPU29" s="23"/>
      <c r="CPV29" s="23"/>
      <c r="CPW29" s="23"/>
      <c r="CPX29" s="23"/>
      <c r="CPY29" s="23"/>
      <c r="CPZ29" s="23"/>
      <c r="CQA29" s="23"/>
      <c r="CQB29" s="23"/>
      <c r="CQC29" s="23"/>
      <c r="CQD29" s="23"/>
      <c r="CQE29" s="23"/>
      <c r="CQF29" s="23"/>
      <c r="CQG29" s="23"/>
      <c r="CQH29" s="23"/>
      <c r="CQI29" s="23"/>
      <c r="CQJ29" s="23"/>
      <c r="CQK29" s="23"/>
      <c r="CQL29" s="23"/>
      <c r="CQM29" s="23"/>
      <c r="CQN29" s="23"/>
      <c r="CQO29" s="23"/>
      <c r="CQP29" s="23"/>
      <c r="CQQ29" s="23"/>
      <c r="CQR29" s="23"/>
      <c r="CQS29" s="23"/>
      <c r="CQT29" s="23"/>
      <c r="CQU29" s="23"/>
      <c r="CQV29" s="23"/>
      <c r="CQW29" s="23"/>
      <c r="CQX29" s="23"/>
      <c r="CQY29" s="23"/>
      <c r="CQZ29" s="23"/>
      <c r="CRA29" s="23"/>
      <c r="CRB29" s="23"/>
      <c r="CRC29" s="23"/>
      <c r="CRD29" s="23"/>
      <c r="CRE29" s="23"/>
      <c r="CRF29" s="23"/>
      <c r="CRG29" s="23"/>
      <c r="CRH29" s="23"/>
      <c r="CRI29" s="23"/>
      <c r="CRJ29" s="23"/>
      <c r="CRK29" s="23"/>
      <c r="CRL29" s="23"/>
      <c r="CRM29" s="23"/>
      <c r="CRN29" s="23"/>
      <c r="CRO29" s="23"/>
      <c r="CRP29" s="23"/>
      <c r="CRQ29" s="23"/>
      <c r="CRR29" s="23"/>
      <c r="CRS29" s="23"/>
      <c r="CRT29" s="23"/>
      <c r="CRU29" s="23"/>
      <c r="CRV29" s="23"/>
      <c r="CRW29" s="23"/>
      <c r="CRX29" s="23"/>
      <c r="CRY29" s="23"/>
      <c r="CRZ29" s="23"/>
      <c r="CSA29" s="23"/>
      <c r="CSB29" s="23"/>
      <c r="CSC29" s="23"/>
      <c r="CSD29" s="23"/>
      <c r="CSE29" s="23"/>
      <c r="CSF29" s="23"/>
      <c r="CSG29" s="23"/>
      <c r="CSH29" s="23"/>
      <c r="CSI29" s="23"/>
      <c r="CSJ29" s="23"/>
      <c r="CSK29" s="23"/>
      <c r="CSL29" s="23"/>
      <c r="CSM29" s="23"/>
      <c r="CSN29" s="23"/>
      <c r="CSO29" s="23"/>
      <c r="CSP29" s="23"/>
      <c r="CSQ29" s="23"/>
      <c r="CSR29" s="23"/>
      <c r="CSS29" s="23"/>
      <c r="CST29" s="23"/>
      <c r="CSU29" s="23"/>
      <c r="CSV29" s="23"/>
      <c r="CSW29" s="23"/>
      <c r="CSX29" s="23"/>
      <c r="CSY29" s="23"/>
      <c r="CSZ29" s="23"/>
      <c r="CTA29" s="23"/>
      <c r="CTB29" s="23"/>
      <c r="CTC29" s="23"/>
      <c r="CTD29" s="23"/>
      <c r="CTE29" s="23"/>
      <c r="CTF29" s="23"/>
      <c r="CTG29" s="23"/>
      <c r="CTH29" s="23"/>
      <c r="CTI29" s="23"/>
      <c r="CTJ29" s="23"/>
      <c r="CTK29" s="23"/>
      <c r="CTL29" s="23"/>
      <c r="CTM29" s="23"/>
      <c r="CTN29" s="23"/>
      <c r="CTO29" s="23"/>
      <c r="CTP29" s="23"/>
      <c r="CTQ29" s="23"/>
      <c r="CTR29" s="23"/>
      <c r="CTS29" s="23"/>
      <c r="CTT29" s="23"/>
      <c r="CTU29" s="23"/>
      <c r="CTV29" s="23"/>
      <c r="CTW29" s="23"/>
      <c r="CTX29" s="23"/>
      <c r="CTY29" s="23"/>
      <c r="CTZ29" s="23"/>
      <c r="CUA29" s="23"/>
      <c r="CUB29" s="23"/>
      <c r="CUC29" s="23"/>
      <c r="CUD29" s="23"/>
      <c r="CUE29" s="23"/>
      <c r="CUF29" s="23"/>
      <c r="CUG29" s="23"/>
      <c r="CUH29" s="23"/>
      <c r="CUI29" s="23"/>
      <c r="CUJ29" s="23"/>
      <c r="CUK29" s="23"/>
      <c r="CUL29" s="23"/>
      <c r="CUM29" s="23"/>
      <c r="CUN29" s="23"/>
      <c r="CUO29" s="23"/>
      <c r="CUP29" s="23"/>
      <c r="CUQ29" s="23"/>
      <c r="CUR29" s="23"/>
      <c r="CUS29" s="23"/>
      <c r="CUT29" s="23"/>
      <c r="CUU29" s="23"/>
      <c r="CUV29" s="23"/>
      <c r="CUW29" s="23"/>
      <c r="CUX29" s="23"/>
      <c r="CUY29" s="23"/>
      <c r="CUZ29" s="23"/>
      <c r="CVA29" s="23"/>
      <c r="CVB29" s="23"/>
      <c r="CVC29" s="23"/>
      <c r="CVD29" s="23"/>
      <c r="CVE29" s="23"/>
      <c r="CVF29" s="23"/>
      <c r="CVG29" s="23"/>
      <c r="CVH29" s="23"/>
      <c r="CVI29" s="23"/>
      <c r="CVJ29" s="23"/>
      <c r="CVK29" s="23"/>
      <c r="CVL29" s="23"/>
      <c r="CVM29" s="23"/>
      <c r="CVN29" s="23"/>
      <c r="CVO29" s="23"/>
      <c r="CVP29" s="23"/>
      <c r="CVQ29" s="23"/>
      <c r="CVR29" s="23"/>
      <c r="CVS29" s="23"/>
      <c r="CVT29" s="23"/>
      <c r="CVU29" s="23"/>
      <c r="CVV29" s="23"/>
      <c r="CVW29" s="23"/>
      <c r="CVX29" s="23"/>
      <c r="CVY29" s="23"/>
      <c r="CVZ29" s="23"/>
      <c r="CWA29" s="23"/>
      <c r="CWB29" s="23"/>
      <c r="CWC29" s="23"/>
      <c r="CWD29" s="23"/>
      <c r="CWE29" s="23"/>
      <c r="CWF29" s="23"/>
      <c r="CWG29" s="23"/>
      <c r="CWH29" s="23"/>
      <c r="CWI29" s="23"/>
      <c r="CWJ29" s="23"/>
      <c r="CWK29" s="23"/>
      <c r="CWL29" s="23"/>
      <c r="CWM29" s="23"/>
      <c r="CWN29" s="23"/>
      <c r="CWO29" s="23"/>
      <c r="CWP29" s="23"/>
      <c r="CWQ29" s="23"/>
      <c r="CWR29" s="23"/>
      <c r="CWS29" s="23"/>
      <c r="CWT29" s="23"/>
      <c r="CWU29" s="23"/>
      <c r="CWV29" s="23"/>
      <c r="CWW29" s="23"/>
      <c r="CWX29" s="23"/>
      <c r="CWY29" s="23"/>
      <c r="CWZ29" s="23"/>
      <c r="CXA29" s="23"/>
      <c r="CXB29" s="23"/>
      <c r="CXC29" s="23"/>
      <c r="CXD29" s="23"/>
      <c r="CXE29" s="23"/>
      <c r="CXF29" s="23"/>
      <c r="CXG29" s="23"/>
      <c r="CXH29" s="23"/>
      <c r="CXI29" s="23"/>
      <c r="CXJ29" s="23"/>
      <c r="CXK29" s="23"/>
      <c r="CXL29" s="23"/>
      <c r="CXM29" s="23"/>
      <c r="CXN29" s="23"/>
      <c r="CXO29" s="23"/>
      <c r="CXP29" s="23"/>
      <c r="CXQ29" s="23"/>
      <c r="CXR29" s="23"/>
      <c r="CXS29" s="23"/>
      <c r="CXT29" s="23"/>
      <c r="CXU29" s="23"/>
      <c r="CXV29" s="23"/>
      <c r="CXW29" s="23"/>
      <c r="CXX29" s="23"/>
      <c r="CXY29" s="23"/>
      <c r="CXZ29" s="23"/>
      <c r="CYA29" s="23"/>
      <c r="CYB29" s="23"/>
      <c r="CYC29" s="23"/>
      <c r="CYD29" s="23"/>
      <c r="CYE29" s="23"/>
      <c r="CYF29" s="23"/>
      <c r="CYG29" s="23"/>
      <c r="CYH29" s="23"/>
      <c r="CYI29" s="23"/>
      <c r="CYJ29" s="23"/>
      <c r="CYK29" s="23"/>
      <c r="CYL29" s="23"/>
      <c r="CYM29" s="23"/>
      <c r="CYN29" s="23"/>
      <c r="CYO29" s="23"/>
      <c r="CYP29" s="23"/>
      <c r="CYQ29" s="23"/>
      <c r="CYR29" s="23"/>
      <c r="CYS29" s="23"/>
      <c r="CYT29" s="23"/>
      <c r="CYU29" s="23"/>
      <c r="CYV29" s="23"/>
      <c r="CYW29" s="23"/>
      <c r="CYX29" s="23"/>
      <c r="CYY29" s="23"/>
      <c r="CYZ29" s="23"/>
      <c r="CZA29" s="23"/>
      <c r="CZB29" s="23"/>
      <c r="CZC29" s="23"/>
      <c r="CZD29" s="23"/>
      <c r="CZE29" s="23"/>
      <c r="CZF29" s="23"/>
      <c r="CZG29" s="23"/>
      <c r="CZH29" s="23"/>
      <c r="CZI29" s="23"/>
      <c r="CZJ29" s="23"/>
      <c r="CZK29" s="23"/>
      <c r="CZL29" s="23"/>
      <c r="CZM29" s="23"/>
      <c r="CZN29" s="23"/>
      <c r="CZO29" s="23"/>
      <c r="CZP29" s="23"/>
      <c r="CZQ29" s="23"/>
      <c r="CZR29" s="23"/>
      <c r="CZS29" s="23"/>
      <c r="CZT29" s="23"/>
      <c r="CZU29" s="23"/>
      <c r="CZV29" s="23"/>
      <c r="CZW29" s="23"/>
      <c r="CZX29" s="23"/>
      <c r="CZY29" s="23"/>
      <c r="CZZ29" s="23"/>
      <c r="DAA29" s="23"/>
      <c r="DAB29" s="23"/>
      <c r="DAC29" s="23"/>
      <c r="DAD29" s="23"/>
      <c r="DAE29" s="23"/>
      <c r="DAF29" s="23"/>
      <c r="DAG29" s="23"/>
      <c r="DAH29" s="23"/>
      <c r="DAI29" s="23"/>
      <c r="DAJ29" s="23"/>
      <c r="DAK29" s="23"/>
      <c r="DAL29" s="23"/>
      <c r="DAM29" s="23"/>
      <c r="DAN29" s="23"/>
      <c r="DAO29" s="23"/>
      <c r="DAP29" s="23"/>
      <c r="DAQ29" s="23"/>
      <c r="DAR29" s="23"/>
      <c r="DAS29" s="23"/>
      <c r="DAT29" s="23"/>
      <c r="DAU29" s="23"/>
      <c r="DAV29" s="23"/>
      <c r="DAW29" s="23"/>
      <c r="DAX29" s="23"/>
      <c r="DAY29" s="23"/>
      <c r="DAZ29" s="23"/>
      <c r="DBA29" s="23"/>
      <c r="DBB29" s="23"/>
      <c r="DBC29" s="23"/>
      <c r="DBD29" s="23"/>
      <c r="DBE29" s="23"/>
      <c r="DBF29" s="23"/>
      <c r="DBG29" s="23"/>
      <c r="DBH29" s="23"/>
      <c r="DBI29" s="23"/>
      <c r="DBJ29" s="23"/>
      <c r="DBK29" s="23"/>
      <c r="DBL29" s="23"/>
      <c r="DBM29" s="23"/>
      <c r="DBN29" s="23"/>
      <c r="DBO29" s="23"/>
      <c r="DBP29" s="23"/>
      <c r="DBQ29" s="23"/>
      <c r="DBR29" s="23"/>
      <c r="DBS29" s="23"/>
      <c r="DBT29" s="23"/>
      <c r="DBU29" s="23"/>
      <c r="DBV29" s="23"/>
      <c r="DBW29" s="23"/>
      <c r="DBX29" s="23"/>
      <c r="DBY29" s="23"/>
      <c r="DBZ29" s="23"/>
      <c r="DCA29" s="23"/>
      <c r="DCB29" s="23"/>
      <c r="DCC29" s="23"/>
      <c r="DCD29" s="23"/>
      <c r="DCE29" s="23"/>
      <c r="DCF29" s="23"/>
      <c r="DCG29" s="23"/>
      <c r="DCH29" s="23"/>
      <c r="DCI29" s="23"/>
      <c r="DCJ29" s="23"/>
      <c r="DCK29" s="23"/>
      <c r="DCL29" s="23"/>
      <c r="DCM29" s="23"/>
      <c r="DCN29" s="23"/>
      <c r="DCO29" s="23"/>
      <c r="DCP29" s="23"/>
      <c r="DCQ29" s="23"/>
      <c r="DCR29" s="23"/>
      <c r="DCS29" s="23"/>
      <c r="DCT29" s="23"/>
      <c r="DCU29" s="23"/>
      <c r="DCV29" s="23"/>
      <c r="DCW29" s="23"/>
      <c r="DCX29" s="23"/>
      <c r="DCY29" s="23"/>
      <c r="DCZ29" s="23"/>
      <c r="DDA29" s="23"/>
      <c r="DDB29" s="23"/>
      <c r="DDC29" s="23"/>
      <c r="DDD29" s="23"/>
      <c r="DDE29" s="23"/>
      <c r="DDF29" s="23"/>
      <c r="DDG29" s="23"/>
      <c r="DDH29" s="23"/>
      <c r="DDI29" s="23"/>
      <c r="DDJ29" s="23"/>
      <c r="DDK29" s="23"/>
      <c r="DDL29" s="23"/>
      <c r="DDM29" s="23"/>
      <c r="DDN29" s="23"/>
      <c r="DDO29" s="23"/>
      <c r="DDP29" s="23"/>
      <c r="DDQ29" s="23"/>
      <c r="DDR29" s="23"/>
      <c r="DDS29" s="23"/>
      <c r="DDT29" s="23"/>
      <c r="DDU29" s="23"/>
      <c r="DDV29" s="23"/>
      <c r="DDW29" s="23"/>
      <c r="DDX29" s="23"/>
      <c r="DDY29" s="23"/>
      <c r="DDZ29" s="23"/>
      <c r="DEA29" s="23"/>
      <c r="DEB29" s="23"/>
      <c r="DEC29" s="23"/>
      <c r="DED29" s="23"/>
      <c r="DEE29" s="23"/>
      <c r="DEF29" s="23"/>
      <c r="DEG29" s="23"/>
      <c r="DEH29" s="23"/>
      <c r="DEI29" s="23"/>
      <c r="DEJ29" s="23"/>
      <c r="DEK29" s="23"/>
      <c r="DEL29" s="23"/>
      <c r="DEM29" s="23"/>
      <c r="DEN29" s="23"/>
      <c r="DEO29" s="23"/>
      <c r="DEP29" s="23"/>
      <c r="DEQ29" s="23"/>
      <c r="DER29" s="23"/>
      <c r="DES29" s="23"/>
      <c r="DET29" s="23"/>
      <c r="DEU29" s="23"/>
      <c r="DEV29" s="23"/>
      <c r="DEW29" s="23"/>
      <c r="DEX29" s="23"/>
      <c r="DEY29" s="23"/>
      <c r="DEZ29" s="23"/>
      <c r="DFA29" s="23"/>
      <c r="DFB29" s="23"/>
      <c r="DFC29" s="23"/>
      <c r="DFD29" s="23"/>
      <c r="DFE29" s="23"/>
      <c r="DFF29" s="23"/>
      <c r="DFG29" s="23"/>
      <c r="DFH29" s="23"/>
      <c r="DFI29" s="23"/>
      <c r="DFJ29" s="23"/>
      <c r="DFK29" s="23"/>
      <c r="DFL29" s="23"/>
      <c r="DFM29" s="23"/>
      <c r="DFN29" s="23"/>
      <c r="DFO29" s="23"/>
      <c r="DFP29" s="23"/>
      <c r="DFQ29" s="23"/>
      <c r="DFR29" s="23"/>
      <c r="DFS29" s="23"/>
      <c r="DFT29" s="23"/>
      <c r="DFU29" s="23"/>
      <c r="DFV29" s="23"/>
      <c r="DFW29" s="23"/>
      <c r="DFX29" s="23"/>
      <c r="DFY29" s="23"/>
      <c r="DFZ29" s="23"/>
      <c r="DGA29" s="23"/>
      <c r="DGB29" s="23"/>
      <c r="DGC29" s="23"/>
      <c r="DGD29" s="23"/>
      <c r="DGE29" s="23"/>
      <c r="DGF29" s="23"/>
      <c r="DGG29" s="23"/>
      <c r="DGH29" s="23"/>
      <c r="DGI29" s="23"/>
      <c r="DGJ29" s="23"/>
      <c r="DGK29" s="23"/>
      <c r="DGL29" s="23"/>
      <c r="DGM29" s="23"/>
      <c r="DGN29" s="23"/>
      <c r="DGO29" s="23"/>
      <c r="DGP29" s="23"/>
      <c r="DGQ29" s="23"/>
      <c r="DGR29" s="23"/>
      <c r="DGS29" s="23"/>
      <c r="DGT29" s="23"/>
      <c r="DGU29" s="23"/>
      <c r="DGV29" s="23"/>
      <c r="DGW29" s="23"/>
      <c r="DGX29" s="23"/>
      <c r="DGY29" s="23"/>
      <c r="DGZ29" s="23"/>
      <c r="DHA29" s="23"/>
      <c r="DHB29" s="23"/>
      <c r="DHC29" s="23"/>
      <c r="DHD29" s="23"/>
      <c r="DHE29" s="23"/>
      <c r="DHF29" s="23"/>
      <c r="DHG29" s="23"/>
      <c r="DHH29" s="23"/>
      <c r="DHI29" s="23"/>
      <c r="DHJ29" s="23"/>
      <c r="DHK29" s="23"/>
      <c r="DHL29" s="23"/>
      <c r="DHM29" s="23"/>
      <c r="DHN29" s="23"/>
      <c r="DHO29" s="23"/>
      <c r="DHP29" s="23"/>
      <c r="DHQ29" s="23"/>
      <c r="DHR29" s="23"/>
      <c r="DHS29" s="23"/>
      <c r="DHT29" s="23"/>
      <c r="DHU29" s="23"/>
      <c r="DHV29" s="23"/>
      <c r="DHW29" s="23"/>
      <c r="DHX29" s="23"/>
      <c r="DHY29" s="23"/>
      <c r="DHZ29" s="23"/>
      <c r="DIA29" s="23"/>
      <c r="DIB29" s="23"/>
      <c r="DIC29" s="23"/>
      <c r="DID29" s="23"/>
      <c r="DIE29" s="23"/>
      <c r="DIF29" s="23"/>
      <c r="DIG29" s="23"/>
      <c r="DIH29" s="23"/>
      <c r="DII29" s="23"/>
      <c r="DIJ29" s="23"/>
      <c r="DIK29" s="23"/>
      <c r="DIL29" s="23"/>
      <c r="DIM29" s="23"/>
      <c r="DIN29" s="23"/>
      <c r="DIO29" s="23"/>
      <c r="DIP29" s="23"/>
      <c r="DIQ29" s="23"/>
      <c r="DIR29" s="23"/>
      <c r="DIS29" s="23"/>
      <c r="DIT29" s="23"/>
      <c r="DIU29" s="23"/>
      <c r="DIV29" s="23"/>
      <c r="DIW29" s="23"/>
      <c r="DIX29" s="23"/>
      <c r="DIY29" s="23"/>
      <c r="DIZ29" s="23"/>
      <c r="DJA29" s="23"/>
      <c r="DJB29" s="23"/>
      <c r="DJC29" s="23"/>
      <c r="DJD29" s="23"/>
      <c r="DJE29" s="23"/>
      <c r="DJF29" s="23"/>
      <c r="DJG29" s="23"/>
      <c r="DJH29" s="23"/>
      <c r="DJI29" s="23"/>
      <c r="DJJ29" s="23"/>
      <c r="DJK29" s="23"/>
      <c r="DJL29" s="23"/>
      <c r="DJM29" s="23"/>
      <c r="DJN29" s="23"/>
      <c r="DJO29" s="23"/>
      <c r="DJP29" s="23"/>
      <c r="DJQ29" s="23"/>
      <c r="DJR29" s="23"/>
      <c r="DJS29" s="23"/>
      <c r="DJT29" s="23"/>
      <c r="DJU29" s="23"/>
      <c r="DJV29" s="23"/>
      <c r="DJW29" s="23"/>
      <c r="DJX29" s="23"/>
      <c r="DJY29" s="23"/>
      <c r="DJZ29" s="23"/>
      <c r="DKA29" s="23"/>
      <c r="DKB29" s="23"/>
      <c r="DKC29" s="23"/>
      <c r="DKD29" s="23"/>
      <c r="DKE29" s="23"/>
      <c r="DKF29" s="23"/>
      <c r="DKG29" s="23"/>
      <c r="DKH29" s="23"/>
      <c r="DKI29" s="23"/>
      <c r="DKJ29" s="23"/>
      <c r="DKK29" s="23"/>
      <c r="DKL29" s="23"/>
      <c r="DKM29" s="23"/>
      <c r="DKN29" s="23"/>
      <c r="DKO29" s="23"/>
      <c r="DKP29" s="23"/>
      <c r="DKQ29" s="23"/>
      <c r="DKR29" s="23"/>
      <c r="DKS29" s="23"/>
      <c r="DKT29" s="23"/>
      <c r="DKU29" s="23"/>
      <c r="DKV29" s="23"/>
      <c r="DKW29" s="23"/>
      <c r="DKX29" s="23"/>
      <c r="DKY29" s="23"/>
      <c r="DKZ29" s="23"/>
      <c r="DLA29" s="23"/>
      <c r="DLB29" s="23"/>
      <c r="DLC29" s="23"/>
      <c r="DLD29" s="23"/>
      <c r="DLE29" s="23"/>
      <c r="DLF29" s="23"/>
      <c r="DLG29" s="23"/>
      <c r="DLH29" s="23"/>
      <c r="DLI29" s="23"/>
      <c r="DLJ29" s="23"/>
      <c r="DLK29" s="23"/>
      <c r="DLL29" s="23"/>
      <c r="DLM29" s="23"/>
      <c r="DLN29" s="23"/>
      <c r="DLO29" s="23"/>
      <c r="DLP29" s="23"/>
      <c r="DLQ29" s="23"/>
      <c r="DLR29" s="23"/>
      <c r="DLS29" s="23"/>
      <c r="DLT29" s="23"/>
      <c r="DLU29" s="23"/>
      <c r="DLV29" s="23"/>
      <c r="DLW29" s="23"/>
      <c r="DLX29" s="23"/>
      <c r="DLY29" s="23"/>
      <c r="DLZ29" s="23"/>
      <c r="DMA29" s="23"/>
      <c r="DMB29" s="23"/>
      <c r="DMC29" s="23"/>
      <c r="DMD29" s="23"/>
      <c r="DME29" s="23"/>
      <c r="DMF29" s="23"/>
      <c r="DMG29" s="23"/>
      <c r="DMH29" s="23"/>
      <c r="DMI29" s="23"/>
      <c r="DMJ29" s="23"/>
      <c r="DMK29" s="23"/>
      <c r="DML29" s="23"/>
      <c r="DMM29" s="23"/>
      <c r="DMN29" s="23"/>
      <c r="DMO29" s="23"/>
      <c r="DMP29" s="23"/>
      <c r="DMQ29" s="23"/>
      <c r="DMR29" s="23"/>
      <c r="DMS29" s="23"/>
      <c r="DMT29" s="23"/>
      <c r="DMU29" s="23"/>
      <c r="DMV29" s="23"/>
      <c r="DMW29" s="23"/>
      <c r="DMX29" s="23"/>
      <c r="DMY29" s="23"/>
      <c r="DMZ29" s="23"/>
      <c r="DNA29" s="23"/>
      <c r="DNB29" s="23"/>
      <c r="DNC29" s="23"/>
      <c r="DND29" s="23"/>
      <c r="DNE29" s="23"/>
      <c r="DNF29" s="23"/>
      <c r="DNG29" s="23"/>
      <c r="DNH29" s="23"/>
      <c r="DNI29" s="23"/>
      <c r="DNJ29" s="23"/>
      <c r="DNK29" s="23"/>
      <c r="DNL29" s="23"/>
      <c r="DNM29" s="23"/>
      <c r="DNN29" s="23"/>
      <c r="DNO29" s="23"/>
      <c r="DNP29" s="23"/>
      <c r="DNQ29" s="23"/>
      <c r="DNR29" s="23"/>
      <c r="DNS29" s="23"/>
      <c r="DNT29" s="23"/>
      <c r="DNU29" s="23"/>
      <c r="DNV29" s="23"/>
      <c r="DNW29" s="23"/>
      <c r="DNX29" s="23"/>
      <c r="DNY29" s="23"/>
      <c r="DNZ29" s="23"/>
      <c r="DOA29" s="23"/>
      <c r="DOB29" s="23"/>
      <c r="DOC29" s="23"/>
      <c r="DOD29" s="23"/>
      <c r="DOE29" s="23"/>
      <c r="DOF29" s="23"/>
      <c r="DOG29" s="23"/>
      <c r="DOH29" s="23"/>
      <c r="DOI29" s="23"/>
      <c r="DOJ29" s="23"/>
      <c r="DOK29" s="23"/>
      <c r="DOL29" s="23"/>
      <c r="DOM29" s="23"/>
      <c r="DON29" s="23"/>
      <c r="DOO29" s="23"/>
      <c r="DOP29" s="23"/>
      <c r="DOQ29" s="23"/>
      <c r="DOR29" s="23"/>
      <c r="DOS29" s="23"/>
      <c r="DOT29" s="23"/>
      <c r="DOU29" s="23"/>
      <c r="DOV29" s="23"/>
      <c r="DOW29" s="23"/>
      <c r="DOX29" s="23"/>
      <c r="DOY29" s="23"/>
      <c r="DOZ29" s="23"/>
      <c r="DPA29" s="23"/>
      <c r="DPB29" s="23"/>
      <c r="DPC29" s="23"/>
      <c r="DPD29" s="23"/>
      <c r="DPE29" s="23"/>
      <c r="DPF29" s="23"/>
      <c r="DPG29" s="23"/>
      <c r="DPH29" s="23"/>
      <c r="DPI29" s="23"/>
      <c r="DPJ29" s="23"/>
      <c r="DPK29" s="23"/>
      <c r="DPL29" s="23"/>
      <c r="DPM29" s="23"/>
      <c r="DPN29" s="23"/>
      <c r="DPO29" s="23"/>
      <c r="DPP29" s="23"/>
      <c r="DPQ29" s="23"/>
      <c r="DPR29" s="23"/>
      <c r="DPS29" s="23"/>
      <c r="DPT29" s="23"/>
      <c r="DPU29" s="23"/>
      <c r="DPV29" s="23"/>
      <c r="DPW29" s="23"/>
      <c r="DPX29" s="23"/>
      <c r="DPY29" s="23"/>
      <c r="DPZ29" s="23"/>
      <c r="DQA29" s="23"/>
      <c r="DQB29" s="23"/>
      <c r="DQC29" s="23"/>
      <c r="DQD29" s="23"/>
      <c r="DQE29" s="23"/>
      <c r="DQF29" s="23"/>
      <c r="DQG29" s="23"/>
      <c r="DQH29" s="23"/>
      <c r="DQI29" s="23"/>
      <c r="DQJ29" s="23"/>
      <c r="DQK29" s="23"/>
      <c r="DQL29" s="23"/>
      <c r="DQM29" s="23"/>
      <c r="DQN29" s="23"/>
      <c r="DQO29" s="23"/>
      <c r="DQP29" s="23"/>
      <c r="DQQ29" s="23"/>
      <c r="DQR29" s="23"/>
      <c r="DQS29" s="23"/>
      <c r="DQT29" s="23"/>
      <c r="DQU29" s="23"/>
      <c r="DQV29" s="23"/>
      <c r="DQW29" s="23"/>
      <c r="DQX29" s="23"/>
      <c r="DQY29" s="23"/>
      <c r="DQZ29" s="23"/>
      <c r="DRA29" s="23"/>
      <c r="DRB29" s="23"/>
      <c r="DRC29" s="23"/>
      <c r="DRD29" s="23"/>
      <c r="DRE29" s="23"/>
      <c r="DRF29" s="23"/>
      <c r="DRG29" s="23"/>
      <c r="DRH29" s="23"/>
      <c r="DRI29" s="23"/>
      <c r="DRJ29" s="23"/>
      <c r="DRK29" s="23"/>
      <c r="DRL29" s="23"/>
      <c r="DRM29" s="23"/>
      <c r="DRN29" s="23"/>
      <c r="DRO29" s="23"/>
      <c r="DRP29" s="23"/>
      <c r="DRQ29" s="23"/>
      <c r="DRR29" s="23"/>
      <c r="DRS29" s="23"/>
      <c r="DRT29" s="23"/>
      <c r="DRU29" s="23"/>
      <c r="DRV29" s="23"/>
      <c r="DRW29" s="23"/>
      <c r="DRX29" s="23"/>
      <c r="DRY29" s="23"/>
      <c r="DRZ29" s="23"/>
      <c r="DSA29" s="23"/>
      <c r="DSB29" s="23"/>
      <c r="DSC29" s="23"/>
      <c r="DSD29" s="23"/>
      <c r="DSE29" s="23"/>
      <c r="DSF29" s="23"/>
      <c r="DSG29" s="23"/>
      <c r="DSH29" s="23"/>
      <c r="DSI29" s="23"/>
      <c r="DSJ29" s="23"/>
      <c r="DSK29" s="23"/>
      <c r="DSL29" s="23"/>
      <c r="DSM29" s="23"/>
      <c r="DSN29" s="23"/>
      <c r="DSO29" s="23"/>
      <c r="DSP29" s="23"/>
      <c r="DSQ29" s="23"/>
      <c r="DSR29" s="23"/>
      <c r="DSS29" s="23"/>
      <c r="DST29" s="23"/>
      <c r="DSU29" s="23"/>
      <c r="DSV29" s="23"/>
      <c r="DSW29" s="23"/>
      <c r="DSX29" s="23"/>
      <c r="DSY29" s="23"/>
      <c r="DSZ29" s="23"/>
      <c r="DTA29" s="23"/>
      <c r="DTB29" s="23"/>
      <c r="DTC29" s="23"/>
      <c r="DTD29" s="23"/>
      <c r="DTE29" s="23"/>
      <c r="DTF29" s="23"/>
      <c r="DTG29" s="23"/>
      <c r="DTH29" s="23"/>
      <c r="DTI29" s="23"/>
      <c r="DTJ29" s="23"/>
      <c r="DTK29" s="23"/>
      <c r="DTL29" s="23"/>
      <c r="DTM29" s="23"/>
      <c r="DTN29" s="23"/>
      <c r="DTO29" s="23"/>
      <c r="DTP29" s="23"/>
      <c r="DTQ29" s="23"/>
      <c r="DTR29" s="23"/>
      <c r="DTS29" s="23"/>
      <c r="DTT29" s="23"/>
      <c r="DTU29" s="23"/>
      <c r="DTV29" s="23"/>
      <c r="DTW29" s="23"/>
      <c r="DTX29" s="23"/>
      <c r="DTY29" s="23"/>
      <c r="DTZ29" s="23"/>
      <c r="DUA29" s="23"/>
      <c r="DUB29" s="23"/>
      <c r="DUC29" s="23"/>
      <c r="DUD29" s="23"/>
      <c r="DUE29" s="23"/>
      <c r="DUF29" s="23"/>
      <c r="DUG29" s="23"/>
      <c r="DUH29" s="23"/>
      <c r="DUI29" s="23"/>
      <c r="DUJ29" s="23"/>
      <c r="DUK29" s="23"/>
      <c r="DUL29" s="23"/>
      <c r="DUM29" s="23"/>
      <c r="DUN29" s="23"/>
      <c r="DUO29" s="23"/>
      <c r="DUP29" s="23"/>
      <c r="DUQ29" s="23"/>
      <c r="DUR29" s="23"/>
      <c r="DUS29" s="23"/>
      <c r="DUT29" s="23"/>
      <c r="DUU29" s="23"/>
      <c r="DUV29" s="23"/>
      <c r="DUW29" s="23"/>
      <c r="DUX29" s="23"/>
      <c r="DUY29" s="23"/>
      <c r="DUZ29" s="23"/>
      <c r="DVA29" s="23"/>
      <c r="DVB29" s="23"/>
      <c r="DVC29" s="23"/>
      <c r="DVD29" s="23"/>
      <c r="DVE29" s="23"/>
      <c r="DVF29" s="23"/>
      <c r="DVG29" s="23"/>
      <c r="DVH29" s="23"/>
      <c r="DVI29" s="23"/>
      <c r="DVJ29" s="23"/>
      <c r="DVK29" s="23"/>
      <c r="DVL29" s="23"/>
      <c r="DVM29" s="23"/>
      <c r="DVN29" s="23"/>
      <c r="DVO29" s="23"/>
      <c r="DVP29" s="23"/>
      <c r="DVQ29" s="23"/>
      <c r="DVR29" s="23"/>
      <c r="DVS29" s="23"/>
      <c r="DVT29" s="23"/>
      <c r="DVU29" s="23"/>
      <c r="DVV29" s="23"/>
      <c r="DVW29" s="23"/>
      <c r="DVX29" s="23"/>
      <c r="DVY29" s="23"/>
      <c r="DVZ29" s="23"/>
      <c r="DWA29" s="23"/>
      <c r="DWB29" s="23"/>
      <c r="DWC29" s="23"/>
      <c r="DWD29" s="23"/>
      <c r="DWE29" s="23"/>
      <c r="DWF29" s="23"/>
      <c r="DWG29" s="23"/>
      <c r="DWH29" s="23"/>
      <c r="DWI29" s="23"/>
      <c r="DWJ29" s="23"/>
      <c r="DWK29" s="23"/>
      <c r="DWL29" s="23"/>
      <c r="DWM29" s="23"/>
      <c r="DWN29" s="23"/>
      <c r="DWO29" s="23"/>
      <c r="DWP29" s="23"/>
      <c r="DWQ29" s="23"/>
      <c r="DWR29" s="23"/>
      <c r="DWS29" s="23"/>
      <c r="DWT29" s="23"/>
      <c r="DWU29" s="23"/>
      <c r="DWV29" s="23"/>
      <c r="DWW29" s="23"/>
      <c r="DWX29" s="23"/>
      <c r="DWY29" s="23"/>
      <c r="DWZ29" s="23"/>
      <c r="DXA29" s="23"/>
      <c r="DXB29" s="23"/>
      <c r="DXC29" s="23"/>
      <c r="DXD29" s="23"/>
      <c r="DXE29" s="23"/>
      <c r="DXF29" s="23"/>
      <c r="DXG29" s="23"/>
      <c r="DXH29" s="23"/>
      <c r="DXI29" s="23"/>
      <c r="DXJ29" s="23"/>
      <c r="DXK29" s="23"/>
      <c r="DXL29" s="23"/>
      <c r="DXM29" s="23"/>
      <c r="DXN29" s="23"/>
      <c r="DXO29" s="23"/>
      <c r="DXP29" s="23"/>
      <c r="DXQ29" s="23"/>
      <c r="DXR29" s="23"/>
      <c r="DXS29" s="23"/>
      <c r="DXT29" s="23"/>
      <c r="DXU29" s="23"/>
      <c r="DXV29" s="23"/>
      <c r="DXW29" s="23"/>
      <c r="DXX29" s="23"/>
      <c r="DXY29" s="23"/>
      <c r="DXZ29" s="23"/>
      <c r="DYA29" s="23"/>
      <c r="DYB29" s="23"/>
      <c r="DYC29" s="23"/>
      <c r="DYD29" s="23"/>
      <c r="DYE29" s="23"/>
      <c r="DYF29" s="23"/>
      <c r="DYG29" s="23"/>
      <c r="DYH29" s="23"/>
      <c r="DYI29" s="23"/>
      <c r="DYJ29" s="23"/>
      <c r="DYK29" s="23"/>
      <c r="DYL29" s="23"/>
      <c r="DYM29" s="23"/>
      <c r="DYN29" s="23"/>
      <c r="DYO29" s="23"/>
      <c r="DYP29" s="23"/>
      <c r="DYQ29" s="23"/>
      <c r="DYR29" s="23"/>
      <c r="DYS29" s="23"/>
      <c r="DYT29" s="23"/>
      <c r="DYU29" s="23"/>
      <c r="DYV29" s="23"/>
      <c r="DYW29" s="23"/>
      <c r="DYX29" s="23"/>
      <c r="DYY29" s="23"/>
      <c r="DYZ29" s="23"/>
      <c r="DZA29" s="23"/>
      <c r="DZB29" s="23"/>
      <c r="DZC29" s="23"/>
      <c r="DZD29" s="23"/>
      <c r="DZE29" s="23"/>
      <c r="DZF29" s="23"/>
      <c r="DZG29" s="23"/>
      <c r="DZH29" s="23"/>
      <c r="DZI29" s="23"/>
      <c r="DZJ29" s="23"/>
      <c r="DZK29" s="23"/>
      <c r="DZL29" s="23"/>
      <c r="DZM29" s="23"/>
      <c r="DZN29" s="23"/>
      <c r="DZO29" s="23"/>
      <c r="DZP29" s="23"/>
      <c r="DZQ29" s="23"/>
      <c r="DZR29" s="23"/>
      <c r="DZS29" s="23"/>
      <c r="DZT29" s="23"/>
      <c r="DZU29" s="23"/>
      <c r="DZV29" s="23"/>
      <c r="DZW29" s="23"/>
      <c r="DZX29" s="23"/>
      <c r="DZY29" s="23"/>
      <c r="DZZ29" s="23"/>
      <c r="EAA29" s="23"/>
      <c r="EAB29" s="23"/>
      <c r="EAC29" s="23"/>
      <c r="EAD29" s="23"/>
      <c r="EAE29" s="23"/>
      <c r="EAF29" s="23"/>
      <c r="EAG29" s="23"/>
      <c r="EAH29" s="23"/>
      <c r="EAI29" s="23"/>
      <c r="EAJ29" s="23"/>
      <c r="EAK29" s="23"/>
      <c r="EAL29" s="23"/>
      <c r="EAM29" s="23"/>
      <c r="EAN29" s="23"/>
      <c r="EAO29" s="23"/>
      <c r="EAP29" s="23"/>
      <c r="EAQ29" s="23"/>
      <c r="EAR29" s="23"/>
      <c r="EAS29" s="23"/>
      <c r="EAT29" s="23"/>
      <c r="EAU29" s="23"/>
      <c r="EAV29" s="23"/>
      <c r="EAW29" s="23"/>
      <c r="EAX29" s="23"/>
      <c r="EAY29" s="23"/>
      <c r="EAZ29" s="23"/>
      <c r="EBA29" s="23"/>
      <c r="EBB29" s="23"/>
      <c r="EBC29" s="23"/>
      <c r="EBD29" s="23"/>
      <c r="EBE29" s="23"/>
      <c r="EBF29" s="23"/>
      <c r="EBG29" s="23"/>
      <c r="EBH29" s="23"/>
      <c r="EBI29" s="23"/>
      <c r="EBJ29" s="23"/>
      <c r="EBK29" s="23"/>
      <c r="EBL29" s="23"/>
      <c r="EBM29" s="23"/>
      <c r="EBN29" s="23"/>
      <c r="EBO29" s="23"/>
      <c r="EBP29" s="23"/>
      <c r="EBQ29" s="23"/>
      <c r="EBR29" s="23"/>
      <c r="EBS29" s="23"/>
      <c r="EBT29" s="23"/>
      <c r="EBU29" s="23"/>
      <c r="EBV29" s="23"/>
      <c r="EBW29" s="23"/>
      <c r="EBX29" s="23"/>
      <c r="EBY29" s="23"/>
      <c r="EBZ29" s="23"/>
      <c r="ECA29" s="23"/>
      <c r="ECB29" s="23"/>
      <c r="ECC29" s="23"/>
      <c r="ECD29" s="23"/>
      <c r="ECE29" s="23"/>
      <c r="ECF29" s="23"/>
      <c r="ECG29" s="23"/>
      <c r="ECH29" s="23"/>
      <c r="ECI29" s="23"/>
      <c r="ECJ29" s="23"/>
      <c r="ECK29" s="23"/>
      <c r="ECL29" s="23"/>
      <c r="ECM29" s="23"/>
      <c r="ECN29" s="23"/>
      <c r="ECO29" s="23"/>
      <c r="ECP29" s="23"/>
      <c r="ECQ29" s="23"/>
      <c r="ECR29" s="23"/>
      <c r="ECS29" s="23"/>
      <c r="ECT29" s="23"/>
      <c r="ECU29" s="23"/>
      <c r="ECV29" s="23"/>
      <c r="ECW29" s="23"/>
      <c r="ECX29" s="23"/>
      <c r="ECY29" s="23"/>
      <c r="ECZ29" s="23"/>
      <c r="EDA29" s="23"/>
      <c r="EDB29" s="23"/>
      <c r="EDC29" s="23"/>
      <c r="EDD29" s="23"/>
      <c r="EDE29" s="23"/>
      <c r="EDF29" s="23"/>
      <c r="EDG29" s="23"/>
      <c r="EDH29" s="23"/>
      <c r="EDI29" s="23"/>
      <c r="EDJ29" s="23"/>
      <c r="EDK29" s="23"/>
      <c r="EDL29" s="23"/>
      <c r="EDM29" s="23"/>
      <c r="EDN29" s="23"/>
      <c r="EDO29" s="23"/>
      <c r="EDP29" s="23"/>
      <c r="EDQ29" s="23"/>
      <c r="EDR29" s="23"/>
      <c r="EDS29" s="23"/>
      <c r="EDT29" s="23"/>
      <c r="EDU29" s="23"/>
      <c r="EDV29" s="23"/>
      <c r="EDW29" s="23"/>
      <c r="EDX29" s="23"/>
      <c r="EDY29" s="23"/>
      <c r="EDZ29" s="23"/>
      <c r="EEA29" s="23"/>
      <c r="EEB29" s="23"/>
      <c r="EEC29" s="23"/>
      <c r="EED29" s="23"/>
      <c r="EEE29" s="23"/>
      <c r="EEF29" s="23"/>
      <c r="EEG29" s="23"/>
      <c r="EEH29" s="23"/>
      <c r="EEI29" s="23"/>
      <c r="EEJ29" s="23"/>
      <c r="EEK29" s="23"/>
      <c r="EEL29" s="23"/>
      <c r="EEM29" s="23"/>
      <c r="EEN29" s="23"/>
      <c r="EEO29" s="23"/>
      <c r="EEP29" s="23"/>
      <c r="EEQ29" s="23"/>
      <c r="EER29" s="23"/>
      <c r="EES29" s="23"/>
      <c r="EET29" s="23"/>
      <c r="EEU29" s="23"/>
      <c r="EEV29" s="23"/>
      <c r="EEW29" s="23"/>
      <c r="EEX29" s="23"/>
      <c r="EEY29" s="23"/>
      <c r="EEZ29" s="23"/>
      <c r="EFA29" s="23"/>
      <c r="EFB29" s="23"/>
      <c r="EFC29" s="23"/>
      <c r="EFD29" s="23"/>
      <c r="EFE29" s="23"/>
      <c r="EFF29" s="23"/>
      <c r="EFG29" s="23"/>
      <c r="EFH29" s="23"/>
      <c r="EFI29" s="23"/>
      <c r="EFJ29" s="23"/>
      <c r="EFK29" s="23"/>
      <c r="EFL29" s="23"/>
      <c r="EFM29" s="23"/>
      <c r="EFN29" s="23"/>
      <c r="EFO29" s="23"/>
      <c r="EFP29" s="23"/>
      <c r="EFQ29" s="23"/>
      <c r="EFR29" s="23"/>
      <c r="EFS29" s="23"/>
      <c r="EFT29" s="23"/>
      <c r="EFU29" s="23"/>
      <c r="EFV29" s="23"/>
      <c r="EFW29" s="23"/>
      <c r="EFX29" s="23"/>
      <c r="EFY29" s="23"/>
      <c r="EFZ29" s="23"/>
      <c r="EGA29" s="23"/>
      <c r="EGB29" s="23"/>
      <c r="EGC29" s="23"/>
      <c r="EGD29" s="23"/>
      <c r="EGE29" s="23"/>
      <c r="EGF29" s="23"/>
      <c r="EGG29" s="23"/>
      <c r="EGH29" s="23"/>
      <c r="EGI29" s="23"/>
      <c r="EGJ29" s="23"/>
      <c r="EGK29" s="23"/>
      <c r="EGL29" s="23"/>
      <c r="EGM29" s="23"/>
      <c r="EGN29" s="23"/>
      <c r="EGO29" s="23"/>
      <c r="EGP29" s="23"/>
      <c r="EGQ29" s="23"/>
      <c r="EGR29" s="23"/>
      <c r="EGS29" s="23"/>
      <c r="EGT29" s="23"/>
      <c r="EGU29" s="23"/>
      <c r="EGV29" s="23"/>
      <c r="EGW29" s="23"/>
      <c r="EGX29" s="23"/>
      <c r="EGY29" s="23"/>
      <c r="EGZ29" s="23"/>
      <c r="EHA29" s="23"/>
      <c r="EHB29" s="23"/>
      <c r="EHC29" s="23"/>
      <c r="EHD29" s="23"/>
      <c r="EHE29" s="23"/>
      <c r="EHF29" s="23"/>
      <c r="EHG29" s="23"/>
      <c r="EHH29" s="23"/>
      <c r="EHI29" s="23"/>
      <c r="EHJ29" s="23"/>
      <c r="EHK29" s="23"/>
      <c r="EHL29" s="23"/>
      <c r="EHM29" s="23"/>
      <c r="EHN29" s="23"/>
      <c r="EHO29" s="23"/>
      <c r="EHP29" s="23"/>
      <c r="EHQ29" s="23"/>
      <c r="EHR29" s="23"/>
      <c r="EHS29" s="23"/>
      <c r="EHT29" s="23"/>
      <c r="EHU29" s="23"/>
      <c r="EHV29" s="23"/>
      <c r="EHW29" s="23"/>
      <c r="EHX29" s="23"/>
      <c r="EHY29" s="23"/>
      <c r="EHZ29" s="23"/>
      <c r="EIA29" s="23"/>
      <c r="EIB29" s="23"/>
      <c r="EIC29" s="23"/>
      <c r="EID29" s="23"/>
      <c r="EIE29" s="23"/>
      <c r="EIF29" s="23"/>
      <c r="EIG29" s="23"/>
      <c r="EIH29" s="23"/>
      <c r="EII29" s="23"/>
      <c r="EIJ29" s="23"/>
      <c r="EIK29" s="23"/>
      <c r="EIL29" s="23"/>
      <c r="EIM29" s="23"/>
      <c r="EIN29" s="23"/>
      <c r="EIO29" s="23"/>
      <c r="EIP29" s="23"/>
      <c r="EIQ29" s="23"/>
      <c r="EIR29" s="23"/>
      <c r="EIS29" s="23"/>
      <c r="EIT29" s="23"/>
      <c r="EIU29" s="23"/>
      <c r="EIV29" s="23"/>
      <c r="EIW29" s="23"/>
      <c r="EIX29" s="23"/>
      <c r="EIY29" s="23"/>
      <c r="EIZ29" s="23"/>
      <c r="EJA29" s="23"/>
      <c r="EJB29" s="23"/>
      <c r="EJC29" s="23"/>
      <c r="EJD29" s="23"/>
      <c r="EJE29" s="23"/>
      <c r="EJF29" s="23"/>
      <c r="EJG29" s="23"/>
      <c r="EJH29" s="23"/>
      <c r="EJI29" s="23"/>
      <c r="EJJ29" s="23"/>
      <c r="EJK29" s="23"/>
      <c r="EJL29" s="23"/>
      <c r="EJM29" s="23"/>
      <c r="EJN29" s="23"/>
      <c r="EJO29" s="23"/>
      <c r="EJP29" s="23"/>
      <c r="EJQ29" s="23"/>
      <c r="EJR29" s="23"/>
      <c r="EJS29" s="23"/>
      <c r="EJT29" s="23"/>
      <c r="EJU29" s="23"/>
      <c r="EJV29" s="23"/>
      <c r="EJW29" s="23"/>
      <c r="EJX29" s="23"/>
      <c r="EJY29" s="23"/>
      <c r="EJZ29" s="23"/>
      <c r="EKA29" s="23"/>
      <c r="EKB29" s="23"/>
      <c r="EKC29" s="23"/>
      <c r="EKD29" s="23"/>
      <c r="EKE29" s="23"/>
      <c r="EKF29" s="23"/>
      <c r="EKG29" s="23"/>
      <c r="EKH29" s="23"/>
      <c r="EKI29" s="23"/>
      <c r="EKJ29" s="23"/>
      <c r="EKK29" s="23"/>
      <c r="EKL29" s="23"/>
      <c r="EKM29" s="23"/>
      <c r="EKN29" s="23"/>
      <c r="EKO29" s="23"/>
      <c r="EKP29" s="23"/>
      <c r="EKQ29" s="23"/>
      <c r="EKR29" s="23"/>
      <c r="EKS29" s="23"/>
      <c r="EKT29" s="23"/>
      <c r="EKU29" s="23"/>
      <c r="EKV29" s="23"/>
      <c r="EKW29" s="23"/>
      <c r="EKX29" s="23"/>
      <c r="EKY29" s="23"/>
      <c r="EKZ29" s="23"/>
      <c r="ELA29" s="23"/>
      <c r="ELB29" s="23"/>
      <c r="ELC29" s="23"/>
      <c r="ELD29" s="23"/>
      <c r="ELE29" s="23"/>
      <c r="ELF29" s="23"/>
      <c r="ELG29" s="23"/>
      <c r="ELH29" s="23"/>
      <c r="ELI29" s="23"/>
      <c r="ELJ29" s="23"/>
      <c r="ELK29" s="23"/>
      <c r="ELL29" s="23"/>
      <c r="ELM29" s="23"/>
      <c r="ELN29" s="23"/>
      <c r="ELO29" s="23"/>
      <c r="ELP29" s="23"/>
      <c r="ELQ29" s="23"/>
      <c r="ELR29" s="23"/>
      <c r="ELS29" s="23"/>
      <c r="ELT29" s="23"/>
      <c r="ELU29" s="23"/>
      <c r="ELV29" s="23"/>
      <c r="ELW29" s="23"/>
      <c r="ELX29" s="23"/>
      <c r="ELY29" s="23"/>
      <c r="ELZ29" s="23"/>
      <c r="EMA29" s="23"/>
      <c r="EMB29" s="23"/>
      <c r="EMC29" s="23"/>
      <c r="EMD29" s="23"/>
      <c r="EME29" s="23"/>
      <c r="EMF29" s="23"/>
      <c r="EMG29" s="23"/>
      <c r="EMH29" s="23"/>
      <c r="EMI29" s="23"/>
      <c r="EMJ29" s="23"/>
      <c r="EMK29" s="23"/>
      <c r="EML29" s="23"/>
      <c r="EMM29" s="23"/>
      <c r="EMN29" s="23"/>
      <c r="EMO29" s="23"/>
      <c r="EMP29" s="23"/>
      <c r="EMQ29" s="23"/>
      <c r="EMR29" s="23"/>
      <c r="EMS29" s="23"/>
      <c r="EMT29" s="23"/>
      <c r="EMU29" s="23"/>
      <c r="EMV29" s="23"/>
      <c r="EMW29" s="23"/>
      <c r="EMX29" s="23"/>
      <c r="EMY29" s="23"/>
      <c r="EMZ29" s="23"/>
      <c r="ENA29" s="23"/>
      <c r="ENB29" s="23"/>
      <c r="ENC29" s="23"/>
      <c r="END29" s="23"/>
      <c r="ENE29" s="23"/>
      <c r="ENF29" s="23"/>
      <c r="ENG29" s="23"/>
      <c r="ENH29" s="23"/>
      <c r="ENI29" s="23"/>
      <c r="ENJ29" s="23"/>
      <c r="ENK29" s="23"/>
      <c r="ENL29" s="23"/>
      <c r="ENM29" s="23"/>
      <c r="ENN29" s="23"/>
      <c r="ENO29" s="23"/>
      <c r="ENP29" s="23"/>
      <c r="ENQ29" s="23"/>
      <c r="ENR29" s="23"/>
      <c r="ENS29" s="23"/>
      <c r="ENT29" s="23"/>
      <c r="ENU29" s="23"/>
      <c r="ENV29" s="23"/>
      <c r="ENW29" s="23"/>
      <c r="ENX29" s="23"/>
      <c r="ENY29" s="23"/>
      <c r="ENZ29" s="23"/>
      <c r="EOA29" s="23"/>
      <c r="EOB29" s="23"/>
      <c r="EOC29" s="23"/>
      <c r="EOD29" s="23"/>
      <c r="EOE29" s="23"/>
      <c r="EOF29" s="23"/>
      <c r="EOG29" s="23"/>
      <c r="EOH29" s="23"/>
      <c r="EOI29" s="23"/>
      <c r="EOJ29" s="23"/>
      <c r="EOK29" s="23"/>
      <c r="EOL29" s="23"/>
      <c r="EOM29" s="23"/>
      <c r="EON29" s="23"/>
      <c r="EOO29" s="23"/>
      <c r="EOP29" s="23"/>
      <c r="EOQ29" s="23"/>
      <c r="EOR29" s="23"/>
      <c r="EOS29" s="23"/>
      <c r="EOT29" s="23"/>
      <c r="EOU29" s="23"/>
      <c r="EOV29" s="23"/>
      <c r="EOW29" s="23"/>
      <c r="EOX29" s="23"/>
      <c r="EOY29" s="23"/>
      <c r="EOZ29" s="23"/>
      <c r="EPA29" s="23"/>
      <c r="EPB29" s="23"/>
      <c r="EPC29" s="23"/>
      <c r="EPD29" s="23"/>
      <c r="EPE29" s="23"/>
      <c r="EPF29" s="23"/>
      <c r="EPG29" s="23"/>
      <c r="EPH29" s="23"/>
      <c r="EPI29" s="23"/>
      <c r="EPJ29" s="23"/>
      <c r="EPK29" s="23"/>
      <c r="EPL29" s="23"/>
      <c r="EPM29" s="23"/>
      <c r="EPN29" s="23"/>
      <c r="EPO29" s="23"/>
      <c r="EPP29" s="23"/>
      <c r="EPQ29" s="23"/>
      <c r="EPR29" s="23"/>
      <c r="EPS29" s="23"/>
      <c r="EPT29" s="23"/>
      <c r="EPU29" s="23"/>
      <c r="EPV29" s="23"/>
      <c r="EPW29" s="23"/>
      <c r="EPX29" s="23"/>
      <c r="EPY29" s="23"/>
      <c r="EPZ29" s="23"/>
      <c r="EQA29" s="23"/>
      <c r="EQB29" s="23"/>
      <c r="EQC29" s="23"/>
      <c r="EQD29" s="23"/>
      <c r="EQE29" s="23"/>
      <c r="EQF29" s="23"/>
      <c r="EQG29" s="23"/>
      <c r="EQH29" s="23"/>
      <c r="EQI29" s="23"/>
      <c r="EQJ29" s="23"/>
      <c r="EQK29" s="23"/>
      <c r="EQL29" s="23"/>
      <c r="EQM29" s="23"/>
      <c r="EQN29" s="23"/>
      <c r="EQO29" s="23"/>
      <c r="EQP29" s="23"/>
      <c r="EQQ29" s="23"/>
      <c r="EQR29" s="23"/>
      <c r="EQS29" s="23"/>
      <c r="EQT29" s="23"/>
      <c r="EQU29" s="23"/>
      <c r="EQV29" s="23"/>
      <c r="EQW29" s="23"/>
      <c r="EQX29" s="23"/>
      <c r="EQY29" s="23"/>
      <c r="EQZ29" s="23"/>
      <c r="ERA29" s="23"/>
      <c r="ERB29" s="23"/>
      <c r="ERC29" s="23"/>
      <c r="ERD29" s="23"/>
      <c r="ERE29" s="23"/>
      <c r="ERF29" s="23"/>
      <c r="ERG29" s="23"/>
      <c r="ERH29" s="23"/>
      <c r="ERI29" s="23"/>
      <c r="ERJ29" s="23"/>
      <c r="ERK29" s="23"/>
      <c r="ERL29" s="23"/>
      <c r="ERM29" s="23"/>
      <c r="ERN29" s="23"/>
      <c r="ERO29" s="23"/>
      <c r="ERP29" s="23"/>
      <c r="ERQ29" s="23"/>
      <c r="ERR29" s="23"/>
      <c r="ERS29" s="23"/>
      <c r="ERT29" s="23"/>
      <c r="ERU29" s="23"/>
      <c r="ERV29" s="23"/>
      <c r="ERW29" s="23"/>
      <c r="ERX29" s="23"/>
      <c r="ERY29" s="23"/>
      <c r="ERZ29" s="23"/>
      <c r="ESA29" s="23"/>
      <c r="ESB29" s="23"/>
      <c r="ESC29" s="23"/>
      <c r="ESD29" s="23"/>
      <c r="ESE29" s="23"/>
      <c r="ESF29" s="23"/>
      <c r="ESG29" s="23"/>
      <c r="ESH29" s="23"/>
      <c r="ESI29" s="23"/>
      <c r="ESJ29" s="23"/>
      <c r="ESK29" s="23"/>
      <c r="ESL29" s="23"/>
      <c r="ESM29" s="23"/>
      <c r="ESN29" s="23"/>
      <c r="ESO29" s="23"/>
      <c r="ESP29" s="23"/>
      <c r="ESQ29" s="23"/>
      <c r="ESR29" s="23"/>
      <c r="ESS29" s="23"/>
      <c r="EST29" s="23"/>
      <c r="ESU29" s="23"/>
      <c r="ESV29" s="23"/>
      <c r="ESW29" s="23"/>
      <c r="ESX29" s="23"/>
      <c r="ESY29" s="23"/>
      <c r="ESZ29" s="23"/>
      <c r="ETA29" s="23"/>
      <c r="ETB29" s="23"/>
      <c r="ETC29" s="23"/>
      <c r="ETD29" s="23"/>
      <c r="ETE29" s="23"/>
      <c r="ETF29" s="23"/>
      <c r="ETG29" s="23"/>
      <c r="ETH29" s="23"/>
      <c r="ETI29" s="23"/>
      <c r="ETJ29" s="23"/>
      <c r="ETK29" s="23"/>
      <c r="ETL29" s="23"/>
      <c r="ETM29" s="23"/>
      <c r="ETN29" s="23"/>
      <c r="ETO29" s="23"/>
      <c r="ETP29" s="23"/>
      <c r="ETQ29" s="23"/>
      <c r="ETR29" s="23"/>
      <c r="ETS29" s="23"/>
      <c r="ETT29" s="23"/>
      <c r="ETU29" s="23"/>
      <c r="ETV29" s="23"/>
      <c r="ETW29" s="23"/>
      <c r="ETX29" s="23"/>
      <c r="ETY29" s="23"/>
      <c r="ETZ29" s="23"/>
      <c r="EUA29" s="23"/>
      <c r="EUB29" s="23"/>
      <c r="EUC29" s="23"/>
      <c r="EUD29" s="23"/>
      <c r="EUE29" s="23"/>
      <c r="EUF29" s="23"/>
      <c r="EUG29" s="23"/>
      <c r="EUH29" s="23"/>
      <c r="EUI29" s="23"/>
      <c r="EUJ29" s="23"/>
      <c r="EUK29" s="23"/>
      <c r="EUL29" s="23"/>
      <c r="EUM29" s="23"/>
      <c r="EUN29" s="23"/>
      <c r="EUO29" s="23"/>
      <c r="EUP29" s="23"/>
      <c r="EUQ29" s="23"/>
      <c r="EUR29" s="23"/>
      <c r="EUS29" s="23"/>
      <c r="EUT29" s="23"/>
      <c r="EUU29" s="23"/>
      <c r="EUV29" s="23"/>
      <c r="EUW29" s="23"/>
      <c r="EUX29" s="23"/>
      <c r="EUY29" s="23"/>
      <c r="EUZ29" s="23"/>
      <c r="EVA29" s="23"/>
      <c r="EVB29" s="23"/>
      <c r="EVC29" s="23"/>
      <c r="EVD29" s="23"/>
      <c r="EVE29" s="23"/>
      <c r="EVF29" s="23"/>
      <c r="EVG29" s="23"/>
      <c r="EVH29" s="23"/>
      <c r="EVI29" s="23"/>
      <c r="EVJ29" s="23"/>
      <c r="EVK29" s="23"/>
      <c r="EVL29" s="23"/>
      <c r="EVM29" s="23"/>
      <c r="EVN29" s="23"/>
      <c r="EVO29" s="23"/>
      <c r="EVP29" s="23"/>
      <c r="EVQ29" s="23"/>
      <c r="EVR29" s="23"/>
      <c r="EVS29" s="23"/>
      <c r="EVT29" s="23"/>
      <c r="EVU29" s="23"/>
      <c r="EVV29" s="23"/>
      <c r="EVW29" s="23"/>
      <c r="EVX29" s="23"/>
      <c r="EVY29" s="23"/>
      <c r="EVZ29" s="23"/>
      <c r="EWA29" s="23"/>
      <c r="EWB29" s="23"/>
      <c r="EWC29" s="23"/>
      <c r="EWD29" s="23"/>
      <c r="EWE29" s="23"/>
      <c r="EWF29" s="23"/>
      <c r="EWG29" s="23"/>
      <c r="EWH29" s="23"/>
      <c r="EWI29" s="23"/>
      <c r="EWJ29" s="23"/>
      <c r="EWK29" s="23"/>
      <c r="EWL29" s="23"/>
      <c r="EWM29" s="23"/>
      <c r="EWN29" s="23"/>
      <c r="EWO29" s="23"/>
      <c r="EWP29" s="23"/>
      <c r="EWQ29" s="23"/>
      <c r="EWR29" s="23"/>
      <c r="EWS29" s="23"/>
      <c r="EWT29" s="23"/>
      <c r="EWU29" s="23"/>
      <c r="EWV29" s="23"/>
      <c r="EWW29" s="23"/>
      <c r="EWX29" s="23"/>
      <c r="EWY29" s="23"/>
      <c r="EWZ29" s="23"/>
      <c r="EXA29" s="23"/>
      <c r="EXB29" s="23"/>
      <c r="EXC29" s="23"/>
      <c r="EXD29" s="23"/>
      <c r="EXE29" s="23"/>
      <c r="EXF29" s="23"/>
      <c r="EXG29" s="23"/>
      <c r="EXH29" s="23"/>
      <c r="EXI29" s="23"/>
      <c r="EXJ29" s="23"/>
      <c r="EXK29" s="23"/>
      <c r="EXL29" s="23"/>
      <c r="EXM29" s="23"/>
      <c r="EXN29" s="23"/>
      <c r="EXO29" s="23"/>
      <c r="EXP29" s="23"/>
      <c r="EXQ29" s="23"/>
      <c r="EXR29" s="23"/>
      <c r="EXS29" s="23"/>
      <c r="EXT29" s="23"/>
      <c r="EXU29" s="23"/>
      <c r="EXV29" s="23"/>
      <c r="EXW29" s="23"/>
      <c r="EXX29" s="23"/>
      <c r="EXY29" s="23"/>
      <c r="EXZ29" s="23"/>
      <c r="EYA29" s="23"/>
      <c r="EYB29" s="23"/>
      <c r="EYC29" s="23"/>
      <c r="EYD29" s="23"/>
      <c r="EYE29" s="23"/>
      <c r="EYF29" s="23"/>
      <c r="EYG29" s="23"/>
      <c r="EYH29" s="23"/>
      <c r="EYI29" s="23"/>
      <c r="EYJ29" s="23"/>
      <c r="EYK29" s="23"/>
      <c r="EYL29" s="23"/>
      <c r="EYM29" s="23"/>
      <c r="EYN29" s="23"/>
      <c r="EYO29" s="23"/>
      <c r="EYP29" s="23"/>
      <c r="EYQ29" s="23"/>
      <c r="EYR29" s="23"/>
      <c r="EYS29" s="23"/>
      <c r="EYT29" s="23"/>
      <c r="EYU29" s="23"/>
      <c r="EYV29" s="23"/>
      <c r="EYW29" s="23"/>
      <c r="EYX29" s="23"/>
      <c r="EYY29" s="23"/>
      <c r="EYZ29" s="23"/>
      <c r="EZA29" s="23"/>
      <c r="EZB29" s="23"/>
      <c r="EZC29" s="23"/>
      <c r="EZD29" s="23"/>
      <c r="EZE29" s="23"/>
      <c r="EZF29" s="23"/>
      <c r="EZG29" s="23"/>
      <c r="EZH29" s="23"/>
      <c r="EZI29" s="23"/>
      <c r="EZJ29" s="23"/>
      <c r="EZK29" s="23"/>
      <c r="EZL29" s="23"/>
      <c r="EZM29" s="23"/>
      <c r="EZN29" s="23"/>
      <c r="EZO29" s="23"/>
      <c r="EZP29" s="23"/>
      <c r="EZQ29" s="23"/>
      <c r="EZR29" s="23"/>
      <c r="EZS29" s="23"/>
      <c r="EZT29" s="23"/>
      <c r="EZU29" s="23"/>
      <c r="EZV29" s="23"/>
      <c r="EZW29" s="23"/>
      <c r="EZX29" s="23"/>
      <c r="EZY29" s="23"/>
      <c r="EZZ29" s="23"/>
      <c r="FAA29" s="23"/>
      <c r="FAB29" s="23"/>
      <c r="FAC29" s="23"/>
      <c r="FAD29" s="23"/>
      <c r="FAE29" s="23"/>
      <c r="FAF29" s="23"/>
      <c r="FAG29" s="23"/>
      <c r="FAH29" s="23"/>
      <c r="FAI29" s="23"/>
      <c r="FAJ29" s="23"/>
      <c r="FAK29" s="23"/>
      <c r="FAL29" s="23"/>
      <c r="FAM29" s="23"/>
      <c r="FAN29" s="23"/>
      <c r="FAO29" s="23"/>
      <c r="FAP29" s="23"/>
      <c r="FAQ29" s="23"/>
      <c r="FAR29" s="23"/>
      <c r="FAS29" s="23"/>
      <c r="FAT29" s="23"/>
      <c r="FAU29" s="23"/>
      <c r="FAV29" s="23"/>
      <c r="FAW29" s="23"/>
      <c r="FAX29" s="23"/>
      <c r="FAY29" s="23"/>
      <c r="FAZ29" s="23"/>
      <c r="FBA29" s="23"/>
      <c r="FBB29" s="23"/>
      <c r="FBC29" s="23"/>
      <c r="FBD29" s="23"/>
      <c r="FBE29" s="23"/>
      <c r="FBF29" s="23"/>
      <c r="FBG29" s="23"/>
      <c r="FBH29" s="23"/>
      <c r="FBI29" s="23"/>
      <c r="FBJ29" s="23"/>
      <c r="FBK29" s="23"/>
      <c r="FBL29" s="23"/>
      <c r="FBM29" s="23"/>
      <c r="FBN29" s="23"/>
      <c r="FBO29" s="23"/>
      <c r="FBP29" s="23"/>
      <c r="FBQ29" s="23"/>
      <c r="FBR29" s="23"/>
      <c r="FBS29" s="23"/>
      <c r="FBT29" s="23"/>
      <c r="FBU29" s="23"/>
      <c r="FBV29" s="23"/>
      <c r="FBW29" s="23"/>
      <c r="FBX29" s="23"/>
      <c r="FBY29" s="23"/>
      <c r="FBZ29" s="23"/>
      <c r="FCA29" s="23"/>
      <c r="FCB29" s="23"/>
      <c r="FCC29" s="23"/>
      <c r="FCD29" s="23"/>
      <c r="FCE29" s="23"/>
      <c r="FCF29" s="23"/>
      <c r="FCG29" s="23"/>
      <c r="FCH29" s="23"/>
      <c r="FCI29" s="23"/>
      <c r="FCJ29" s="23"/>
      <c r="FCK29" s="23"/>
      <c r="FCL29" s="23"/>
      <c r="FCM29" s="23"/>
      <c r="FCN29" s="23"/>
      <c r="FCO29" s="23"/>
      <c r="FCP29" s="23"/>
      <c r="FCQ29" s="23"/>
      <c r="FCR29" s="23"/>
      <c r="FCS29" s="23"/>
      <c r="FCT29" s="23"/>
      <c r="FCU29" s="23"/>
      <c r="FCV29" s="23"/>
      <c r="FCW29" s="23"/>
      <c r="FCX29" s="23"/>
      <c r="FCY29" s="23"/>
      <c r="FCZ29" s="23"/>
      <c r="FDA29" s="23"/>
      <c r="FDB29" s="23"/>
      <c r="FDC29" s="23"/>
      <c r="FDD29" s="23"/>
      <c r="FDE29" s="23"/>
      <c r="FDF29" s="23"/>
      <c r="FDG29" s="23"/>
      <c r="FDH29" s="23"/>
      <c r="FDI29" s="23"/>
      <c r="FDJ29" s="23"/>
      <c r="FDK29" s="23"/>
      <c r="FDL29" s="23"/>
      <c r="FDM29" s="23"/>
      <c r="FDN29" s="23"/>
      <c r="FDO29" s="23"/>
      <c r="FDP29" s="23"/>
      <c r="FDQ29" s="23"/>
      <c r="FDR29" s="23"/>
      <c r="FDS29" s="23"/>
      <c r="FDT29" s="23"/>
      <c r="FDU29" s="23"/>
      <c r="FDV29" s="23"/>
      <c r="FDW29" s="23"/>
      <c r="FDX29" s="23"/>
      <c r="FDY29" s="23"/>
      <c r="FDZ29" s="23"/>
      <c r="FEA29" s="23"/>
      <c r="FEB29" s="23"/>
      <c r="FEC29" s="23"/>
      <c r="FED29" s="23"/>
      <c r="FEE29" s="23"/>
      <c r="FEF29" s="23"/>
      <c r="FEG29" s="23"/>
      <c r="FEH29" s="23"/>
      <c r="FEI29" s="23"/>
      <c r="FEJ29" s="23"/>
      <c r="FEK29" s="23"/>
      <c r="FEL29" s="23"/>
      <c r="FEM29" s="23"/>
      <c r="FEN29" s="23"/>
      <c r="FEO29" s="23"/>
      <c r="FEP29" s="23"/>
      <c r="FEQ29" s="23"/>
      <c r="FER29" s="23"/>
      <c r="FES29" s="23"/>
      <c r="FET29" s="23"/>
      <c r="FEU29" s="23"/>
      <c r="FEV29" s="23"/>
      <c r="FEW29" s="23"/>
      <c r="FEX29" s="23"/>
      <c r="FEY29" s="23"/>
      <c r="FEZ29" s="23"/>
      <c r="FFA29" s="23"/>
      <c r="FFB29" s="23"/>
      <c r="FFC29" s="23"/>
      <c r="FFD29" s="23"/>
      <c r="FFE29" s="23"/>
      <c r="FFF29" s="23"/>
      <c r="FFG29" s="23"/>
      <c r="FFH29" s="23"/>
      <c r="FFI29" s="23"/>
      <c r="FFJ29" s="23"/>
      <c r="FFK29" s="23"/>
      <c r="FFL29" s="23"/>
      <c r="FFM29" s="23"/>
      <c r="FFN29" s="23"/>
      <c r="FFO29" s="23"/>
      <c r="FFP29" s="23"/>
      <c r="FFQ29" s="23"/>
      <c r="FFR29" s="23"/>
      <c r="FFS29" s="23"/>
      <c r="FFT29" s="23"/>
      <c r="FFU29" s="23"/>
      <c r="FFV29" s="23"/>
      <c r="FFW29" s="23"/>
      <c r="FFX29" s="23"/>
      <c r="FFY29" s="23"/>
      <c r="FFZ29" s="23"/>
      <c r="FGA29" s="23"/>
      <c r="FGB29" s="23"/>
      <c r="FGC29" s="23"/>
      <c r="FGD29" s="23"/>
      <c r="FGE29" s="23"/>
      <c r="FGF29" s="23"/>
      <c r="FGG29" s="23"/>
      <c r="FGH29" s="23"/>
      <c r="FGI29" s="23"/>
      <c r="FGJ29" s="23"/>
      <c r="FGK29" s="23"/>
      <c r="FGL29" s="23"/>
      <c r="FGM29" s="23"/>
      <c r="FGN29" s="23"/>
      <c r="FGO29" s="23"/>
      <c r="FGP29" s="23"/>
      <c r="FGQ29" s="23"/>
      <c r="FGR29" s="23"/>
      <c r="FGS29" s="23"/>
      <c r="FGT29" s="23"/>
      <c r="FGU29" s="23"/>
      <c r="FGV29" s="23"/>
      <c r="FGW29" s="23"/>
      <c r="FGX29" s="23"/>
      <c r="FGY29" s="23"/>
      <c r="FGZ29" s="23"/>
      <c r="FHA29" s="23"/>
      <c r="FHB29" s="23"/>
      <c r="FHC29" s="23"/>
      <c r="FHD29" s="23"/>
      <c r="FHE29" s="23"/>
      <c r="FHF29" s="23"/>
      <c r="FHG29" s="23"/>
      <c r="FHH29" s="23"/>
      <c r="FHI29" s="23"/>
      <c r="FHJ29" s="23"/>
      <c r="FHK29" s="23"/>
      <c r="FHL29" s="23"/>
      <c r="FHM29" s="23"/>
      <c r="FHN29" s="23"/>
      <c r="FHO29" s="23"/>
      <c r="FHP29" s="23"/>
      <c r="FHQ29" s="23"/>
      <c r="FHR29" s="23"/>
      <c r="FHS29" s="23"/>
      <c r="FHT29" s="23"/>
      <c r="FHU29" s="23"/>
      <c r="FHV29" s="23"/>
      <c r="FHW29" s="23"/>
      <c r="FHX29" s="23"/>
      <c r="FHY29" s="23"/>
      <c r="FHZ29" s="23"/>
      <c r="FIA29" s="23"/>
      <c r="FIB29" s="23"/>
      <c r="FIC29" s="23"/>
      <c r="FID29" s="23"/>
      <c r="FIE29" s="23"/>
      <c r="FIF29" s="23"/>
      <c r="FIG29" s="23"/>
      <c r="FIH29" s="23"/>
      <c r="FII29" s="23"/>
      <c r="FIJ29" s="23"/>
      <c r="FIK29" s="23"/>
      <c r="FIL29" s="23"/>
      <c r="FIM29" s="23"/>
      <c r="FIN29" s="23"/>
      <c r="FIO29" s="23"/>
      <c r="FIP29" s="23"/>
      <c r="FIQ29" s="23"/>
      <c r="FIR29" s="23"/>
      <c r="FIS29" s="23"/>
      <c r="FIT29" s="23"/>
      <c r="FIU29" s="23"/>
      <c r="FIV29" s="23"/>
      <c r="FIW29" s="23"/>
      <c r="FIX29" s="23"/>
      <c r="FIY29" s="23"/>
      <c r="FIZ29" s="23"/>
      <c r="FJA29" s="23"/>
      <c r="FJB29" s="23"/>
      <c r="FJC29" s="23"/>
      <c r="FJD29" s="23"/>
      <c r="FJE29" s="23"/>
      <c r="FJF29" s="23"/>
      <c r="FJG29" s="23"/>
      <c r="FJH29" s="23"/>
      <c r="FJI29" s="23"/>
      <c r="FJJ29" s="23"/>
      <c r="FJK29" s="23"/>
      <c r="FJL29" s="23"/>
      <c r="FJM29" s="23"/>
      <c r="FJN29" s="23"/>
      <c r="FJO29" s="23"/>
      <c r="FJP29" s="23"/>
      <c r="FJQ29" s="23"/>
      <c r="FJR29" s="23"/>
      <c r="FJS29" s="23"/>
      <c r="FJT29" s="23"/>
      <c r="FJU29" s="23"/>
      <c r="FJV29" s="23"/>
      <c r="FJW29" s="23"/>
      <c r="FJX29" s="23"/>
      <c r="FJY29" s="23"/>
      <c r="FJZ29" s="23"/>
      <c r="FKA29" s="23"/>
      <c r="FKB29" s="23"/>
      <c r="FKC29" s="23"/>
      <c r="FKD29" s="23"/>
      <c r="FKE29" s="23"/>
      <c r="FKF29" s="23"/>
      <c r="FKG29" s="23"/>
      <c r="FKH29" s="23"/>
      <c r="FKI29" s="23"/>
      <c r="FKJ29" s="23"/>
      <c r="FKK29" s="23"/>
      <c r="FKL29" s="23"/>
      <c r="FKM29" s="23"/>
      <c r="FKN29" s="23"/>
      <c r="FKO29" s="23"/>
      <c r="FKP29" s="23"/>
      <c r="FKQ29" s="23"/>
      <c r="FKR29" s="23"/>
      <c r="FKS29" s="23"/>
      <c r="FKT29" s="23"/>
      <c r="FKU29" s="23"/>
      <c r="FKV29" s="23"/>
      <c r="FKW29" s="23"/>
      <c r="FKX29" s="23"/>
      <c r="FKY29" s="23"/>
      <c r="FKZ29" s="23"/>
      <c r="FLA29" s="23"/>
      <c r="FLB29" s="23"/>
      <c r="FLC29" s="23"/>
      <c r="FLD29" s="23"/>
      <c r="FLE29" s="23"/>
      <c r="FLF29" s="23"/>
      <c r="FLG29" s="23"/>
      <c r="FLH29" s="23"/>
      <c r="FLI29" s="23"/>
      <c r="FLJ29" s="23"/>
      <c r="FLK29" s="23"/>
      <c r="FLL29" s="23"/>
      <c r="FLM29" s="23"/>
      <c r="FLN29" s="23"/>
      <c r="FLO29" s="23"/>
      <c r="FLP29" s="23"/>
      <c r="FLQ29" s="23"/>
      <c r="FLR29" s="23"/>
      <c r="FLS29" s="23"/>
      <c r="FLT29" s="23"/>
      <c r="FLU29" s="23"/>
      <c r="FLV29" s="23"/>
      <c r="FLW29" s="23"/>
      <c r="FLX29" s="23"/>
      <c r="FLY29" s="23"/>
      <c r="FLZ29" s="23"/>
      <c r="FMA29" s="23"/>
      <c r="FMB29" s="23"/>
      <c r="FMC29" s="23"/>
      <c r="FMD29" s="23"/>
      <c r="FME29" s="23"/>
      <c r="FMF29" s="23"/>
      <c r="FMG29" s="23"/>
      <c r="FMH29" s="23"/>
      <c r="FMI29" s="23"/>
      <c r="FMJ29" s="23"/>
      <c r="FMK29" s="23"/>
      <c r="FML29" s="23"/>
      <c r="FMM29" s="23"/>
      <c r="FMN29" s="23"/>
      <c r="FMO29" s="23"/>
      <c r="FMP29" s="23"/>
      <c r="FMQ29" s="23"/>
      <c r="FMR29" s="23"/>
      <c r="FMS29" s="23"/>
      <c r="FMT29" s="23"/>
      <c r="FMU29" s="23"/>
      <c r="FMV29" s="23"/>
      <c r="FMW29" s="23"/>
      <c r="FMX29" s="23"/>
      <c r="FMY29" s="23"/>
      <c r="FMZ29" s="23"/>
      <c r="FNA29" s="23"/>
      <c r="FNB29" s="23"/>
      <c r="FNC29" s="23"/>
      <c r="FND29" s="23"/>
      <c r="FNE29" s="23"/>
      <c r="FNF29" s="23"/>
      <c r="FNG29" s="23"/>
      <c r="FNH29" s="23"/>
      <c r="FNI29" s="23"/>
      <c r="FNJ29" s="23"/>
      <c r="FNK29" s="23"/>
      <c r="FNL29" s="23"/>
      <c r="FNM29" s="23"/>
      <c r="FNN29" s="23"/>
      <c r="FNO29" s="23"/>
      <c r="FNP29" s="23"/>
      <c r="FNQ29" s="23"/>
      <c r="FNR29" s="23"/>
      <c r="FNS29" s="23"/>
      <c r="FNT29" s="23"/>
      <c r="FNU29" s="23"/>
      <c r="FNV29" s="23"/>
      <c r="FNW29" s="23"/>
      <c r="FNX29" s="23"/>
      <c r="FNY29" s="23"/>
      <c r="FNZ29" s="23"/>
      <c r="FOA29" s="23"/>
      <c r="FOB29" s="23"/>
      <c r="FOC29" s="23"/>
      <c r="FOD29" s="23"/>
      <c r="FOE29" s="23"/>
      <c r="FOF29" s="23"/>
      <c r="FOG29" s="23"/>
      <c r="FOH29" s="23"/>
      <c r="FOI29" s="23"/>
      <c r="FOJ29" s="23"/>
      <c r="FOK29" s="23"/>
      <c r="FOL29" s="23"/>
      <c r="FOM29" s="23"/>
      <c r="FON29" s="23"/>
      <c r="FOO29" s="23"/>
      <c r="FOP29" s="23"/>
      <c r="FOQ29" s="23"/>
      <c r="FOR29" s="23"/>
      <c r="FOS29" s="23"/>
      <c r="FOT29" s="23"/>
      <c r="FOU29" s="23"/>
      <c r="FOV29" s="23"/>
      <c r="FOW29" s="23"/>
      <c r="FOX29" s="23"/>
      <c r="FOY29" s="23"/>
      <c r="FOZ29" s="23"/>
      <c r="FPA29" s="23"/>
      <c r="FPB29" s="23"/>
      <c r="FPC29" s="23"/>
      <c r="FPD29" s="23"/>
      <c r="FPE29" s="23"/>
      <c r="FPF29" s="23"/>
      <c r="FPG29" s="23"/>
      <c r="FPH29" s="23"/>
      <c r="FPI29" s="23"/>
      <c r="FPJ29" s="23"/>
      <c r="FPK29" s="23"/>
      <c r="FPL29" s="23"/>
      <c r="FPM29" s="23"/>
      <c r="FPN29" s="23"/>
      <c r="FPO29" s="23"/>
      <c r="FPP29" s="23"/>
      <c r="FPQ29" s="23"/>
      <c r="FPR29" s="23"/>
      <c r="FPS29" s="23"/>
      <c r="FPT29" s="23"/>
      <c r="FPU29" s="23"/>
      <c r="FPV29" s="23"/>
      <c r="FPW29" s="23"/>
      <c r="FPX29" s="23"/>
      <c r="FPY29" s="23"/>
      <c r="FPZ29" s="23"/>
      <c r="FQA29" s="23"/>
      <c r="FQB29" s="23"/>
      <c r="FQC29" s="23"/>
      <c r="FQD29" s="23"/>
      <c r="FQE29" s="23"/>
      <c r="FQF29" s="23"/>
      <c r="FQG29" s="23"/>
      <c r="FQH29" s="23"/>
      <c r="FQI29" s="23"/>
      <c r="FQJ29" s="23"/>
      <c r="FQK29" s="23"/>
      <c r="FQL29" s="23"/>
      <c r="FQM29" s="23"/>
      <c r="FQN29" s="23"/>
      <c r="FQO29" s="23"/>
      <c r="FQP29" s="23"/>
      <c r="FQQ29" s="23"/>
      <c r="FQR29" s="23"/>
      <c r="FQS29" s="23"/>
      <c r="FQT29" s="23"/>
      <c r="FQU29" s="23"/>
      <c r="FQV29" s="23"/>
      <c r="FQW29" s="23"/>
      <c r="FQX29" s="23"/>
      <c r="FQY29" s="23"/>
      <c r="FQZ29" s="23"/>
      <c r="FRA29" s="23"/>
      <c r="FRB29" s="23"/>
      <c r="FRC29" s="23"/>
      <c r="FRD29" s="23"/>
      <c r="FRE29" s="23"/>
      <c r="FRF29" s="23"/>
      <c r="FRG29" s="23"/>
      <c r="FRH29" s="23"/>
      <c r="FRI29" s="23"/>
      <c r="FRJ29" s="23"/>
      <c r="FRK29" s="23"/>
      <c r="FRL29" s="23"/>
      <c r="FRM29" s="23"/>
      <c r="FRN29" s="23"/>
      <c r="FRO29" s="23"/>
      <c r="FRP29" s="23"/>
      <c r="FRQ29" s="23"/>
      <c r="FRR29" s="23"/>
      <c r="FRS29" s="23"/>
      <c r="FRT29" s="23"/>
      <c r="FRU29" s="23"/>
      <c r="FRV29" s="23"/>
      <c r="FRW29" s="23"/>
      <c r="FRX29" s="23"/>
      <c r="FRY29" s="23"/>
      <c r="FRZ29" s="23"/>
      <c r="FSA29" s="23"/>
      <c r="FSB29" s="23"/>
      <c r="FSC29" s="23"/>
      <c r="FSD29" s="23"/>
      <c r="FSE29" s="23"/>
      <c r="FSF29" s="23"/>
      <c r="FSG29" s="23"/>
      <c r="FSH29" s="23"/>
      <c r="FSI29" s="23"/>
      <c r="FSJ29" s="23"/>
      <c r="FSK29" s="23"/>
      <c r="FSL29" s="23"/>
      <c r="FSM29" s="23"/>
      <c r="FSN29" s="23"/>
      <c r="FSO29" s="23"/>
      <c r="FSP29" s="23"/>
      <c r="FSQ29" s="23"/>
      <c r="FSR29" s="23"/>
      <c r="FSS29" s="23"/>
      <c r="FST29" s="23"/>
      <c r="FSU29" s="23"/>
      <c r="FSV29" s="23"/>
      <c r="FSW29" s="23"/>
      <c r="FSX29" s="23"/>
      <c r="FSY29" s="23"/>
      <c r="FSZ29" s="23"/>
      <c r="FTA29" s="23"/>
      <c r="FTB29" s="23"/>
      <c r="FTC29" s="23"/>
      <c r="FTD29" s="23"/>
      <c r="FTE29" s="23"/>
      <c r="FTF29" s="23"/>
      <c r="FTG29" s="23"/>
      <c r="FTH29" s="23"/>
      <c r="FTI29" s="23"/>
      <c r="FTJ29" s="23"/>
      <c r="FTK29" s="23"/>
      <c r="FTL29" s="23"/>
      <c r="FTM29" s="23"/>
      <c r="FTN29" s="23"/>
      <c r="FTO29" s="23"/>
      <c r="FTP29" s="23"/>
      <c r="FTQ29" s="23"/>
      <c r="FTR29" s="23"/>
      <c r="FTS29" s="23"/>
      <c r="FTT29" s="23"/>
      <c r="FTU29" s="23"/>
      <c r="FTV29" s="23"/>
      <c r="FTW29" s="23"/>
      <c r="FTX29" s="23"/>
      <c r="FTY29" s="23"/>
      <c r="FTZ29" s="23"/>
      <c r="FUA29" s="23"/>
      <c r="FUB29" s="23"/>
      <c r="FUC29" s="23"/>
      <c r="FUD29" s="23"/>
      <c r="FUE29" s="23"/>
      <c r="FUF29" s="23"/>
      <c r="FUG29" s="23"/>
      <c r="FUH29" s="23"/>
      <c r="FUI29" s="23"/>
      <c r="FUJ29" s="23"/>
      <c r="FUK29" s="23"/>
      <c r="FUL29" s="23"/>
      <c r="FUM29" s="23"/>
      <c r="FUN29" s="23"/>
      <c r="FUO29" s="23"/>
      <c r="FUP29" s="23"/>
      <c r="FUQ29" s="23"/>
      <c r="FUR29" s="23"/>
      <c r="FUS29" s="23"/>
      <c r="FUT29" s="23"/>
      <c r="FUU29" s="23"/>
      <c r="FUV29" s="23"/>
      <c r="FUW29" s="23"/>
      <c r="FUX29" s="23"/>
      <c r="FUY29" s="23"/>
      <c r="FUZ29" s="23"/>
      <c r="FVA29" s="23"/>
      <c r="FVB29" s="23"/>
      <c r="FVC29" s="23"/>
      <c r="FVD29" s="23"/>
      <c r="FVE29" s="23"/>
      <c r="FVF29" s="23"/>
      <c r="FVG29" s="23"/>
      <c r="FVH29" s="23"/>
      <c r="FVI29" s="23"/>
      <c r="FVJ29" s="23"/>
      <c r="FVK29" s="23"/>
      <c r="FVL29" s="23"/>
      <c r="FVM29" s="23"/>
      <c r="FVN29" s="23"/>
      <c r="FVO29" s="23"/>
      <c r="FVP29" s="23"/>
      <c r="FVQ29" s="23"/>
      <c r="FVR29" s="23"/>
      <c r="FVS29" s="23"/>
      <c r="FVT29" s="23"/>
      <c r="FVU29" s="23"/>
      <c r="FVV29" s="23"/>
      <c r="FVW29" s="23"/>
      <c r="FVX29" s="23"/>
      <c r="FVY29" s="23"/>
      <c r="FVZ29" s="23"/>
      <c r="FWA29" s="23"/>
      <c r="FWB29" s="23"/>
      <c r="FWC29" s="23"/>
      <c r="FWD29" s="23"/>
      <c r="FWE29" s="23"/>
      <c r="FWF29" s="23"/>
      <c r="FWG29" s="23"/>
      <c r="FWH29" s="23"/>
      <c r="FWI29" s="23"/>
      <c r="FWJ29" s="23"/>
      <c r="FWK29" s="23"/>
      <c r="FWL29" s="23"/>
      <c r="FWM29" s="23"/>
      <c r="FWN29" s="23"/>
      <c r="FWO29" s="23"/>
      <c r="FWP29" s="23"/>
      <c r="FWQ29" s="23"/>
      <c r="FWR29" s="23"/>
      <c r="FWS29" s="23"/>
      <c r="FWT29" s="23"/>
      <c r="FWU29" s="23"/>
      <c r="FWV29" s="23"/>
      <c r="FWW29" s="23"/>
      <c r="FWX29" s="23"/>
      <c r="FWY29" s="23"/>
      <c r="FWZ29" s="23"/>
      <c r="FXA29" s="23"/>
      <c r="FXB29" s="23"/>
      <c r="FXC29" s="23"/>
      <c r="FXD29" s="23"/>
      <c r="FXE29" s="23"/>
      <c r="FXF29" s="23"/>
      <c r="FXG29" s="23"/>
      <c r="FXH29" s="23"/>
      <c r="FXI29" s="23"/>
      <c r="FXJ29" s="23"/>
      <c r="FXK29" s="23"/>
      <c r="FXL29" s="23"/>
      <c r="FXM29" s="23"/>
      <c r="FXN29" s="23"/>
      <c r="FXO29" s="23"/>
      <c r="FXP29" s="23"/>
      <c r="FXQ29" s="23"/>
      <c r="FXR29" s="23"/>
      <c r="FXS29" s="23"/>
      <c r="FXT29" s="23"/>
      <c r="FXU29" s="23"/>
      <c r="FXV29" s="23"/>
      <c r="FXW29" s="23"/>
      <c r="FXX29" s="23"/>
      <c r="FXY29" s="23"/>
      <c r="FXZ29" s="23"/>
      <c r="FYA29" s="23"/>
      <c r="FYB29" s="23"/>
      <c r="FYC29" s="23"/>
      <c r="FYD29" s="23"/>
      <c r="FYE29" s="23"/>
      <c r="FYF29" s="23"/>
      <c r="FYG29" s="23"/>
      <c r="FYH29" s="23"/>
      <c r="FYI29" s="23"/>
      <c r="FYJ29" s="23"/>
      <c r="FYK29" s="23"/>
      <c r="FYL29" s="23"/>
      <c r="FYM29" s="23"/>
      <c r="FYN29" s="23"/>
      <c r="FYO29" s="23"/>
      <c r="FYP29" s="23"/>
      <c r="FYQ29" s="23"/>
      <c r="FYR29" s="23"/>
      <c r="FYS29" s="23"/>
      <c r="FYT29" s="23"/>
      <c r="FYU29" s="23"/>
      <c r="FYV29" s="23"/>
      <c r="FYW29" s="23"/>
      <c r="FYX29" s="23"/>
      <c r="FYY29" s="23"/>
      <c r="FYZ29" s="23"/>
      <c r="FZA29" s="23"/>
      <c r="FZB29" s="23"/>
      <c r="FZC29" s="23"/>
      <c r="FZD29" s="23"/>
      <c r="FZE29" s="23"/>
      <c r="FZF29" s="23"/>
      <c r="FZG29" s="23"/>
      <c r="FZH29" s="23"/>
      <c r="FZI29" s="23"/>
      <c r="FZJ29" s="23"/>
      <c r="FZK29" s="23"/>
      <c r="FZL29" s="23"/>
      <c r="FZM29" s="23"/>
      <c r="FZN29" s="23"/>
      <c r="FZO29" s="23"/>
      <c r="FZP29" s="23"/>
      <c r="FZQ29" s="23"/>
      <c r="FZR29" s="23"/>
      <c r="FZS29" s="23"/>
      <c r="FZT29" s="23"/>
      <c r="FZU29" s="23"/>
      <c r="FZV29" s="23"/>
      <c r="FZW29" s="23"/>
      <c r="FZX29" s="23"/>
      <c r="FZY29" s="23"/>
      <c r="FZZ29" s="23"/>
      <c r="GAA29" s="23"/>
      <c r="GAB29" s="23"/>
      <c r="GAC29" s="23"/>
      <c r="GAD29" s="23"/>
      <c r="GAE29" s="23"/>
      <c r="GAF29" s="23"/>
      <c r="GAG29" s="23"/>
      <c r="GAH29" s="23"/>
      <c r="GAI29" s="23"/>
      <c r="GAJ29" s="23"/>
      <c r="GAK29" s="23"/>
      <c r="GAL29" s="23"/>
      <c r="GAM29" s="23"/>
      <c r="GAN29" s="23"/>
      <c r="GAO29" s="23"/>
      <c r="GAP29" s="23"/>
      <c r="GAQ29" s="23"/>
      <c r="GAR29" s="23"/>
      <c r="GAS29" s="23"/>
      <c r="GAT29" s="23"/>
      <c r="GAU29" s="23"/>
      <c r="GAV29" s="23"/>
      <c r="GAW29" s="23"/>
      <c r="GAX29" s="23"/>
      <c r="GAY29" s="23"/>
      <c r="GAZ29" s="23"/>
      <c r="GBA29" s="23"/>
      <c r="GBB29" s="23"/>
      <c r="GBC29" s="23"/>
      <c r="GBD29" s="23"/>
      <c r="GBE29" s="23"/>
      <c r="GBF29" s="23"/>
      <c r="GBG29" s="23"/>
      <c r="GBH29" s="23"/>
      <c r="GBI29" s="23"/>
      <c r="GBJ29" s="23"/>
      <c r="GBK29" s="23"/>
      <c r="GBL29" s="23"/>
      <c r="GBM29" s="23"/>
      <c r="GBN29" s="23"/>
      <c r="GBO29" s="23"/>
      <c r="GBP29" s="23"/>
      <c r="GBQ29" s="23"/>
      <c r="GBR29" s="23"/>
      <c r="GBS29" s="23"/>
      <c r="GBT29" s="23"/>
      <c r="GBU29" s="23"/>
      <c r="GBV29" s="23"/>
      <c r="GBW29" s="23"/>
      <c r="GBX29" s="23"/>
      <c r="GBY29" s="23"/>
      <c r="GBZ29" s="23"/>
      <c r="GCA29" s="23"/>
      <c r="GCB29" s="23"/>
      <c r="GCC29" s="23"/>
      <c r="GCD29" s="23"/>
      <c r="GCE29" s="23"/>
      <c r="GCF29" s="23"/>
      <c r="GCG29" s="23"/>
      <c r="GCH29" s="23"/>
      <c r="GCI29" s="23"/>
      <c r="GCJ29" s="23"/>
      <c r="GCK29" s="23"/>
      <c r="GCL29" s="23"/>
      <c r="GCM29" s="23"/>
      <c r="GCN29" s="23"/>
      <c r="GCO29" s="23"/>
      <c r="GCP29" s="23"/>
      <c r="GCQ29" s="23"/>
      <c r="GCR29" s="23"/>
      <c r="GCS29" s="23"/>
      <c r="GCT29" s="23"/>
      <c r="GCU29" s="23"/>
      <c r="GCV29" s="23"/>
      <c r="GCW29" s="23"/>
      <c r="GCX29" s="23"/>
      <c r="GCY29" s="23"/>
      <c r="GCZ29" s="23"/>
      <c r="GDA29" s="23"/>
      <c r="GDB29" s="23"/>
      <c r="GDC29" s="23"/>
      <c r="GDD29" s="23"/>
      <c r="GDE29" s="23"/>
      <c r="GDF29" s="23"/>
      <c r="GDG29" s="23"/>
      <c r="GDH29" s="23"/>
      <c r="GDI29" s="23"/>
      <c r="GDJ29" s="23"/>
      <c r="GDK29" s="23"/>
      <c r="GDL29" s="23"/>
      <c r="GDM29" s="23"/>
      <c r="GDN29" s="23"/>
      <c r="GDO29" s="23"/>
      <c r="GDP29" s="23"/>
      <c r="GDQ29" s="23"/>
      <c r="GDR29" s="23"/>
      <c r="GDS29" s="23"/>
      <c r="GDT29" s="23"/>
      <c r="GDU29" s="23"/>
      <c r="GDV29" s="23"/>
      <c r="GDW29" s="23"/>
      <c r="GDX29" s="23"/>
      <c r="GDY29" s="23"/>
      <c r="GDZ29" s="23"/>
      <c r="GEA29" s="23"/>
      <c r="GEB29" s="23"/>
      <c r="GEC29" s="23"/>
      <c r="GED29" s="23"/>
      <c r="GEE29" s="23"/>
      <c r="GEF29" s="23"/>
      <c r="GEG29" s="23"/>
      <c r="GEH29" s="23"/>
      <c r="GEI29" s="23"/>
      <c r="GEJ29" s="23"/>
      <c r="GEK29" s="23"/>
      <c r="GEL29" s="23"/>
      <c r="GEM29" s="23"/>
      <c r="GEN29" s="23"/>
      <c r="GEO29" s="23"/>
      <c r="GEP29" s="23"/>
      <c r="GEQ29" s="23"/>
      <c r="GER29" s="23"/>
      <c r="GES29" s="23"/>
      <c r="GET29" s="23"/>
      <c r="GEU29" s="23"/>
      <c r="GEV29" s="23"/>
      <c r="GEW29" s="23"/>
      <c r="GEX29" s="23"/>
      <c r="GEY29" s="23"/>
      <c r="GEZ29" s="23"/>
      <c r="GFA29" s="23"/>
      <c r="GFB29" s="23"/>
      <c r="GFC29" s="23"/>
      <c r="GFD29" s="23"/>
      <c r="GFE29" s="23"/>
      <c r="GFF29" s="23"/>
      <c r="GFG29" s="23"/>
      <c r="GFH29" s="23"/>
      <c r="GFI29" s="23"/>
      <c r="GFJ29" s="23"/>
      <c r="GFK29" s="23"/>
      <c r="GFL29" s="23"/>
      <c r="GFM29" s="23"/>
      <c r="GFN29" s="23"/>
      <c r="GFO29" s="23"/>
      <c r="GFP29" s="23"/>
      <c r="GFQ29" s="23"/>
      <c r="GFR29" s="23"/>
      <c r="GFS29" s="23"/>
      <c r="GFT29" s="23"/>
      <c r="GFU29" s="23"/>
      <c r="GFV29" s="23"/>
      <c r="GFW29" s="23"/>
      <c r="GFX29" s="23"/>
      <c r="GFY29" s="23"/>
      <c r="GFZ29" s="23"/>
      <c r="GGA29" s="23"/>
      <c r="GGB29" s="23"/>
      <c r="GGC29" s="23"/>
      <c r="GGD29" s="23"/>
      <c r="GGE29" s="23"/>
      <c r="GGF29" s="23"/>
      <c r="GGG29" s="23"/>
      <c r="GGH29" s="23"/>
      <c r="GGI29" s="23"/>
      <c r="GGJ29" s="23"/>
      <c r="GGK29" s="23"/>
      <c r="GGL29" s="23"/>
      <c r="GGM29" s="23"/>
      <c r="GGN29" s="23"/>
      <c r="GGO29" s="23"/>
      <c r="GGP29" s="23"/>
      <c r="GGQ29" s="23"/>
      <c r="GGR29" s="23"/>
      <c r="GGS29" s="23"/>
      <c r="GGT29" s="23"/>
      <c r="GGU29" s="23"/>
      <c r="GGV29" s="23"/>
      <c r="GGW29" s="23"/>
      <c r="GGX29" s="23"/>
      <c r="GGY29" s="23"/>
      <c r="GGZ29" s="23"/>
      <c r="GHA29" s="23"/>
      <c r="GHB29" s="23"/>
      <c r="GHC29" s="23"/>
      <c r="GHD29" s="23"/>
      <c r="GHE29" s="23"/>
      <c r="GHF29" s="23"/>
      <c r="GHG29" s="23"/>
      <c r="GHH29" s="23"/>
      <c r="GHI29" s="23"/>
      <c r="GHJ29" s="23"/>
      <c r="GHK29" s="23"/>
      <c r="GHL29" s="23"/>
      <c r="GHM29" s="23"/>
      <c r="GHN29" s="23"/>
      <c r="GHO29" s="23"/>
      <c r="GHP29" s="23"/>
      <c r="GHQ29" s="23"/>
      <c r="GHR29" s="23"/>
      <c r="GHS29" s="23"/>
      <c r="GHT29" s="23"/>
      <c r="GHU29" s="23"/>
      <c r="GHV29" s="23"/>
      <c r="GHW29" s="23"/>
      <c r="GHX29" s="23"/>
      <c r="GHY29" s="23"/>
      <c r="GHZ29" s="23"/>
      <c r="GIA29" s="23"/>
      <c r="GIB29" s="23"/>
      <c r="GIC29" s="23"/>
      <c r="GID29" s="23"/>
      <c r="GIE29" s="23"/>
      <c r="GIF29" s="23"/>
      <c r="GIG29" s="23"/>
      <c r="GIH29" s="23"/>
      <c r="GII29" s="23"/>
      <c r="GIJ29" s="23"/>
      <c r="GIK29" s="23"/>
      <c r="GIL29" s="23"/>
      <c r="GIM29" s="23"/>
      <c r="GIN29" s="23"/>
      <c r="GIO29" s="23"/>
      <c r="GIP29" s="23"/>
      <c r="GIQ29" s="23"/>
      <c r="GIR29" s="23"/>
      <c r="GIS29" s="23"/>
      <c r="GIT29" s="23"/>
      <c r="GIU29" s="23"/>
      <c r="GIV29" s="23"/>
      <c r="GIW29" s="23"/>
      <c r="GIX29" s="23"/>
      <c r="GIY29" s="23"/>
      <c r="GIZ29" s="23"/>
      <c r="GJA29" s="23"/>
      <c r="GJB29" s="23"/>
      <c r="GJC29" s="23"/>
      <c r="GJD29" s="23"/>
      <c r="GJE29" s="23"/>
      <c r="GJF29" s="23"/>
      <c r="GJG29" s="23"/>
      <c r="GJH29" s="23"/>
      <c r="GJI29" s="23"/>
      <c r="GJJ29" s="23"/>
      <c r="GJK29" s="23"/>
      <c r="GJL29" s="23"/>
      <c r="GJM29" s="23"/>
      <c r="GJN29" s="23"/>
      <c r="GJO29" s="23"/>
      <c r="GJP29" s="23"/>
      <c r="GJQ29" s="23"/>
      <c r="GJR29" s="23"/>
      <c r="GJS29" s="23"/>
      <c r="GJT29" s="23"/>
      <c r="GJU29" s="23"/>
      <c r="GJV29" s="23"/>
      <c r="GJW29" s="23"/>
      <c r="GJX29" s="23"/>
      <c r="GJY29" s="23"/>
      <c r="GJZ29" s="23"/>
      <c r="GKA29" s="23"/>
      <c r="GKB29" s="23"/>
      <c r="GKC29" s="23"/>
      <c r="GKD29" s="23"/>
      <c r="GKE29" s="23"/>
      <c r="GKF29" s="23"/>
      <c r="GKG29" s="23"/>
      <c r="GKH29" s="23"/>
      <c r="GKI29" s="23"/>
      <c r="GKJ29" s="23"/>
      <c r="GKK29" s="23"/>
      <c r="GKL29" s="23"/>
      <c r="GKM29" s="23"/>
      <c r="GKN29" s="23"/>
      <c r="GKO29" s="23"/>
      <c r="GKP29" s="23"/>
      <c r="GKQ29" s="23"/>
      <c r="GKR29" s="23"/>
      <c r="GKS29" s="23"/>
      <c r="GKT29" s="23"/>
      <c r="GKU29" s="23"/>
      <c r="GKV29" s="23"/>
      <c r="GKW29" s="23"/>
      <c r="GKX29" s="23"/>
      <c r="GKY29" s="23"/>
      <c r="GKZ29" s="23"/>
      <c r="GLA29" s="23"/>
      <c r="GLB29" s="23"/>
      <c r="GLC29" s="23"/>
      <c r="GLD29" s="23"/>
      <c r="GLE29" s="23"/>
      <c r="GLF29" s="23"/>
      <c r="GLG29" s="23"/>
      <c r="GLH29" s="23"/>
      <c r="GLI29" s="23"/>
      <c r="GLJ29" s="23"/>
      <c r="GLK29" s="23"/>
      <c r="GLL29" s="23"/>
      <c r="GLM29" s="23"/>
      <c r="GLN29" s="23"/>
      <c r="GLO29" s="23"/>
      <c r="GLP29" s="23"/>
      <c r="GLQ29" s="23"/>
      <c r="GLR29" s="23"/>
      <c r="GLS29" s="23"/>
      <c r="GLT29" s="23"/>
      <c r="GLU29" s="23"/>
      <c r="GLV29" s="23"/>
      <c r="GLW29" s="23"/>
      <c r="GLX29" s="23"/>
      <c r="GLY29" s="23"/>
      <c r="GLZ29" s="23"/>
      <c r="GMA29" s="23"/>
      <c r="GMB29" s="23"/>
      <c r="GMC29" s="23"/>
      <c r="GMD29" s="23"/>
      <c r="GME29" s="23"/>
      <c r="GMF29" s="23"/>
      <c r="GMG29" s="23"/>
      <c r="GMH29" s="23"/>
      <c r="GMI29" s="23"/>
      <c r="GMJ29" s="23"/>
      <c r="GMK29" s="23"/>
      <c r="GML29" s="23"/>
      <c r="GMM29" s="23"/>
      <c r="GMN29" s="23"/>
      <c r="GMO29" s="23"/>
      <c r="GMP29" s="23"/>
      <c r="GMQ29" s="23"/>
      <c r="GMR29" s="23"/>
      <c r="GMS29" s="23"/>
      <c r="GMT29" s="23"/>
      <c r="GMU29" s="23"/>
      <c r="GMV29" s="23"/>
      <c r="GMW29" s="23"/>
      <c r="GMX29" s="23"/>
      <c r="GMY29" s="23"/>
      <c r="GMZ29" s="23"/>
      <c r="GNA29" s="23"/>
      <c r="GNB29" s="23"/>
      <c r="GNC29" s="23"/>
      <c r="GND29" s="23"/>
      <c r="GNE29" s="23"/>
      <c r="GNF29" s="23"/>
      <c r="GNG29" s="23"/>
      <c r="GNH29" s="23"/>
      <c r="GNI29" s="23"/>
      <c r="GNJ29" s="23"/>
      <c r="GNK29" s="23"/>
      <c r="GNL29" s="23"/>
      <c r="GNM29" s="23"/>
      <c r="GNN29" s="23"/>
      <c r="GNO29" s="23"/>
      <c r="GNP29" s="23"/>
      <c r="GNQ29" s="23"/>
      <c r="GNR29" s="23"/>
      <c r="GNS29" s="23"/>
      <c r="GNT29" s="23"/>
      <c r="GNU29" s="23"/>
      <c r="GNV29" s="23"/>
      <c r="GNW29" s="23"/>
      <c r="GNX29" s="23"/>
      <c r="GNY29" s="23"/>
      <c r="GNZ29" s="23"/>
      <c r="GOA29" s="23"/>
      <c r="GOB29" s="23"/>
      <c r="GOC29" s="23"/>
      <c r="GOD29" s="23"/>
      <c r="GOE29" s="23"/>
      <c r="GOF29" s="23"/>
      <c r="GOG29" s="23"/>
      <c r="GOH29" s="23"/>
      <c r="GOI29" s="23"/>
      <c r="GOJ29" s="23"/>
      <c r="GOK29" s="23"/>
      <c r="GOL29" s="23"/>
      <c r="GOM29" s="23"/>
      <c r="GON29" s="23"/>
      <c r="GOO29" s="23"/>
      <c r="GOP29" s="23"/>
      <c r="GOQ29" s="23"/>
      <c r="GOR29" s="23"/>
      <c r="GOS29" s="23"/>
      <c r="GOT29" s="23"/>
      <c r="GOU29" s="23"/>
      <c r="GOV29" s="23"/>
      <c r="GOW29" s="23"/>
      <c r="GOX29" s="23"/>
      <c r="GOY29" s="23"/>
      <c r="GOZ29" s="23"/>
      <c r="GPA29" s="23"/>
      <c r="GPB29" s="23"/>
      <c r="GPC29" s="23"/>
      <c r="GPD29" s="23"/>
      <c r="GPE29" s="23"/>
      <c r="GPF29" s="23"/>
      <c r="GPG29" s="23"/>
      <c r="GPH29" s="23"/>
      <c r="GPI29" s="23"/>
      <c r="GPJ29" s="23"/>
      <c r="GPK29" s="23"/>
      <c r="GPL29" s="23"/>
      <c r="GPM29" s="23"/>
      <c r="GPN29" s="23"/>
      <c r="GPO29" s="23"/>
      <c r="GPP29" s="23"/>
      <c r="GPQ29" s="23"/>
      <c r="GPR29" s="23"/>
      <c r="GPS29" s="23"/>
      <c r="GPT29" s="23"/>
      <c r="GPU29" s="23"/>
      <c r="GPV29" s="23"/>
      <c r="GPW29" s="23"/>
      <c r="GPX29" s="23"/>
      <c r="GPY29" s="23"/>
      <c r="GPZ29" s="23"/>
      <c r="GQA29" s="23"/>
      <c r="GQB29" s="23"/>
      <c r="GQC29" s="23"/>
      <c r="GQD29" s="23"/>
      <c r="GQE29" s="23"/>
      <c r="GQF29" s="23"/>
      <c r="GQG29" s="23"/>
      <c r="GQH29" s="23"/>
      <c r="GQI29" s="23"/>
      <c r="GQJ29" s="23"/>
      <c r="GQK29" s="23"/>
      <c r="GQL29" s="23"/>
      <c r="GQM29" s="23"/>
      <c r="GQN29" s="23"/>
      <c r="GQO29" s="23"/>
      <c r="GQP29" s="23"/>
      <c r="GQQ29" s="23"/>
      <c r="GQR29" s="23"/>
      <c r="GQS29" s="23"/>
      <c r="GQT29" s="23"/>
      <c r="GQU29" s="23"/>
      <c r="GQV29" s="23"/>
      <c r="GQW29" s="23"/>
      <c r="GQX29" s="23"/>
      <c r="GQY29" s="23"/>
      <c r="GQZ29" s="23"/>
      <c r="GRA29" s="23"/>
      <c r="GRB29" s="23"/>
      <c r="GRC29" s="23"/>
      <c r="GRD29" s="23"/>
      <c r="GRE29" s="23"/>
      <c r="GRF29" s="23"/>
      <c r="GRG29" s="23"/>
      <c r="GRH29" s="23"/>
      <c r="GRI29" s="23"/>
      <c r="GRJ29" s="23"/>
      <c r="GRK29" s="23"/>
      <c r="GRL29" s="23"/>
      <c r="GRM29" s="23"/>
      <c r="GRN29" s="23"/>
      <c r="GRO29" s="23"/>
      <c r="GRP29" s="23"/>
      <c r="GRQ29" s="23"/>
      <c r="GRR29" s="23"/>
      <c r="GRS29" s="23"/>
      <c r="GRT29" s="23"/>
      <c r="GRU29" s="23"/>
      <c r="GRV29" s="23"/>
      <c r="GRW29" s="23"/>
      <c r="GRX29" s="23"/>
      <c r="GRY29" s="23"/>
      <c r="GRZ29" s="23"/>
      <c r="GSA29" s="23"/>
      <c r="GSB29" s="23"/>
      <c r="GSC29" s="23"/>
      <c r="GSD29" s="23"/>
      <c r="GSE29" s="23"/>
      <c r="GSF29" s="23"/>
      <c r="GSG29" s="23"/>
      <c r="GSH29" s="23"/>
      <c r="GSI29" s="23"/>
      <c r="GSJ29" s="23"/>
      <c r="GSK29" s="23"/>
      <c r="GSL29" s="23"/>
      <c r="GSM29" s="23"/>
      <c r="GSN29" s="23"/>
      <c r="GSO29" s="23"/>
      <c r="GSP29" s="23"/>
      <c r="GSQ29" s="23"/>
      <c r="GSR29" s="23"/>
      <c r="GSS29" s="23"/>
      <c r="GST29" s="23"/>
      <c r="GSU29" s="23"/>
      <c r="GSV29" s="23"/>
      <c r="GSW29" s="23"/>
      <c r="GSX29" s="23"/>
      <c r="GSY29" s="23"/>
      <c r="GSZ29" s="23"/>
      <c r="GTA29" s="23"/>
      <c r="GTB29" s="23"/>
      <c r="GTC29" s="23"/>
      <c r="GTD29" s="23"/>
      <c r="GTE29" s="23"/>
      <c r="GTF29" s="23"/>
      <c r="GTG29" s="23"/>
      <c r="GTH29" s="23"/>
      <c r="GTI29" s="23"/>
      <c r="GTJ29" s="23"/>
      <c r="GTK29" s="23"/>
      <c r="GTL29" s="23"/>
      <c r="GTM29" s="23"/>
      <c r="GTN29" s="23"/>
      <c r="GTO29" s="23"/>
      <c r="GTP29" s="23"/>
      <c r="GTQ29" s="23"/>
      <c r="GTR29" s="23"/>
      <c r="GTS29" s="23"/>
      <c r="GTT29" s="23"/>
      <c r="GTU29" s="23"/>
      <c r="GTV29" s="23"/>
      <c r="GTW29" s="23"/>
      <c r="GTX29" s="23"/>
      <c r="GTY29" s="23"/>
      <c r="GTZ29" s="23"/>
      <c r="GUA29" s="23"/>
      <c r="GUB29" s="23"/>
      <c r="GUC29" s="23"/>
      <c r="GUD29" s="23"/>
      <c r="GUE29" s="23"/>
      <c r="GUF29" s="23"/>
      <c r="GUG29" s="23"/>
      <c r="GUH29" s="23"/>
      <c r="GUI29" s="23"/>
      <c r="GUJ29" s="23"/>
      <c r="GUK29" s="23"/>
      <c r="GUL29" s="23"/>
      <c r="GUM29" s="23"/>
      <c r="GUN29" s="23"/>
      <c r="GUO29" s="23"/>
      <c r="GUP29" s="23"/>
      <c r="GUQ29" s="23"/>
      <c r="GUR29" s="23"/>
      <c r="GUS29" s="23"/>
      <c r="GUT29" s="23"/>
      <c r="GUU29" s="23"/>
      <c r="GUV29" s="23"/>
      <c r="GUW29" s="23"/>
      <c r="GUX29" s="23"/>
      <c r="GUY29" s="23"/>
      <c r="GUZ29" s="23"/>
      <c r="GVA29" s="23"/>
      <c r="GVB29" s="23"/>
      <c r="GVC29" s="23"/>
      <c r="GVD29" s="23"/>
      <c r="GVE29" s="23"/>
      <c r="GVF29" s="23"/>
      <c r="GVG29" s="23"/>
      <c r="GVH29" s="23"/>
      <c r="GVI29" s="23"/>
      <c r="GVJ29" s="23"/>
      <c r="GVK29" s="23"/>
      <c r="GVL29" s="23"/>
      <c r="GVM29" s="23"/>
      <c r="GVN29" s="23"/>
      <c r="GVO29" s="23"/>
      <c r="GVP29" s="23"/>
      <c r="GVQ29" s="23"/>
      <c r="GVR29" s="23"/>
      <c r="GVS29" s="23"/>
      <c r="GVT29" s="23"/>
      <c r="GVU29" s="23"/>
      <c r="GVV29" s="23"/>
      <c r="GVW29" s="23"/>
      <c r="GVX29" s="23"/>
      <c r="GVY29" s="23"/>
      <c r="GVZ29" s="23"/>
      <c r="GWA29" s="23"/>
      <c r="GWB29" s="23"/>
      <c r="GWC29" s="23"/>
      <c r="GWD29" s="23"/>
      <c r="GWE29" s="23"/>
      <c r="GWF29" s="23"/>
      <c r="GWG29" s="23"/>
      <c r="GWH29" s="23"/>
      <c r="GWI29" s="23"/>
      <c r="GWJ29" s="23"/>
      <c r="GWK29" s="23"/>
      <c r="GWL29" s="23"/>
      <c r="GWM29" s="23"/>
      <c r="GWN29" s="23"/>
      <c r="GWO29" s="23"/>
      <c r="GWP29" s="23"/>
      <c r="GWQ29" s="23"/>
      <c r="GWR29" s="23"/>
      <c r="GWS29" s="23"/>
      <c r="GWT29" s="23"/>
      <c r="GWU29" s="23"/>
      <c r="GWV29" s="23"/>
      <c r="GWW29" s="23"/>
      <c r="GWX29" s="23"/>
      <c r="GWY29" s="23"/>
      <c r="GWZ29" s="23"/>
      <c r="GXA29" s="23"/>
      <c r="GXB29" s="23"/>
      <c r="GXC29" s="23"/>
      <c r="GXD29" s="23"/>
      <c r="GXE29" s="23"/>
      <c r="GXF29" s="23"/>
      <c r="GXG29" s="23"/>
      <c r="GXH29" s="23"/>
      <c r="GXI29" s="23"/>
      <c r="GXJ29" s="23"/>
      <c r="GXK29" s="23"/>
      <c r="GXL29" s="23"/>
      <c r="GXM29" s="23"/>
      <c r="GXN29" s="23"/>
      <c r="GXO29" s="23"/>
      <c r="GXP29" s="23"/>
      <c r="GXQ29" s="23"/>
      <c r="GXR29" s="23"/>
      <c r="GXS29" s="23"/>
      <c r="GXT29" s="23"/>
      <c r="GXU29" s="23"/>
      <c r="GXV29" s="23"/>
      <c r="GXW29" s="23"/>
      <c r="GXX29" s="23"/>
      <c r="GXY29" s="23"/>
      <c r="GXZ29" s="23"/>
      <c r="GYA29" s="23"/>
      <c r="GYB29" s="23"/>
      <c r="GYC29" s="23"/>
      <c r="GYD29" s="23"/>
      <c r="GYE29" s="23"/>
      <c r="GYF29" s="23"/>
      <c r="GYG29" s="23"/>
      <c r="GYH29" s="23"/>
      <c r="GYI29" s="23"/>
      <c r="GYJ29" s="23"/>
      <c r="GYK29" s="23"/>
      <c r="GYL29" s="23"/>
      <c r="GYM29" s="23"/>
      <c r="GYN29" s="23"/>
      <c r="GYO29" s="23"/>
      <c r="GYP29" s="23"/>
      <c r="GYQ29" s="23"/>
      <c r="GYR29" s="23"/>
      <c r="GYS29" s="23"/>
      <c r="GYT29" s="23"/>
      <c r="GYU29" s="23"/>
      <c r="GYV29" s="23"/>
      <c r="GYW29" s="23"/>
      <c r="GYX29" s="23"/>
      <c r="GYY29" s="23"/>
      <c r="GYZ29" s="23"/>
      <c r="GZA29" s="23"/>
      <c r="GZB29" s="23"/>
      <c r="GZC29" s="23"/>
      <c r="GZD29" s="23"/>
      <c r="GZE29" s="23"/>
      <c r="GZF29" s="23"/>
      <c r="GZG29" s="23"/>
      <c r="GZH29" s="23"/>
      <c r="GZI29" s="23"/>
      <c r="GZJ29" s="23"/>
      <c r="GZK29" s="23"/>
      <c r="GZL29" s="23"/>
      <c r="GZM29" s="23"/>
      <c r="GZN29" s="23"/>
      <c r="GZO29" s="23"/>
      <c r="GZP29" s="23"/>
      <c r="GZQ29" s="23"/>
      <c r="GZR29" s="23"/>
      <c r="GZS29" s="23"/>
      <c r="GZT29" s="23"/>
      <c r="GZU29" s="23"/>
      <c r="GZV29" s="23"/>
      <c r="GZW29" s="23"/>
      <c r="GZX29" s="23"/>
      <c r="GZY29" s="23"/>
      <c r="GZZ29" s="23"/>
      <c r="HAA29" s="23"/>
      <c r="HAB29" s="23"/>
      <c r="HAC29" s="23"/>
      <c r="HAD29" s="23"/>
      <c r="HAE29" s="23"/>
      <c r="HAF29" s="23"/>
      <c r="HAG29" s="23"/>
      <c r="HAH29" s="23"/>
      <c r="HAI29" s="23"/>
      <c r="HAJ29" s="23"/>
      <c r="HAK29" s="23"/>
      <c r="HAL29" s="23"/>
      <c r="HAM29" s="23"/>
      <c r="HAN29" s="23"/>
      <c r="HAO29" s="23"/>
      <c r="HAP29" s="23"/>
      <c r="HAQ29" s="23"/>
      <c r="HAR29" s="23"/>
      <c r="HAS29" s="23"/>
      <c r="HAT29" s="23"/>
      <c r="HAU29" s="23"/>
      <c r="HAV29" s="23"/>
      <c r="HAW29" s="23"/>
      <c r="HAX29" s="23"/>
      <c r="HAY29" s="23"/>
      <c r="HAZ29" s="23"/>
      <c r="HBA29" s="23"/>
      <c r="HBB29" s="23"/>
      <c r="HBC29" s="23"/>
      <c r="HBD29" s="23"/>
      <c r="HBE29" s="23"/>
      <c r="HBF29" s="23"/>
      <c r="HBG29" s="23"/>
      <c r="HBH29" s="23"/>
      <c r="HBI29" s="23"/>
      <c r="HBJ29" s="23"/>
      <c r="HBK29" s="23"/>
      <c r="HBL29" s="23"/>
      <c r="HBM29" s="23"/>
      <c r="HBN29" s="23"/>
      <c r="HBO29" s="23"/>
      <c r="HBP29" s="23"/>
      <c r="HBQ29" s="23"/>
      <c r="HBR29" s="23"/>
      <c r="HBS29" s="23"/>
      <c r="HBT29" s="23"/>
      <c r="HBU29" s="23"/>
      <c r="HBV29" s="23"/>
      <c r="HBW29" s="23"/>
      <c r="HBX29" s="23"/>
      <c r="HBY29" s="23"/>
      <c r="HBZ29" s="23"/>
      <c r="HCA29" s="23"/>
      <c r="HCB29" s="23"/>
      <c r="HCC29" s="23"/>
      <c r="HCD29" s="23"/>
      <c r="HCE29" s="23"/>
      <c r="HCF29" s="23"/>
      <c r="HCG29" s="23"/>
      <c r="HCH29" s="23"/>
      <c r="HCI29" s="23"/>
      <c r="HCJ29" s="23"/>
      <c r="HCK29" s="23"/>
      <c r="HCL29" s="23"/>
      <c r="HCM29" s="23"/>
      <c r="HCN29" s="23"/>
      <c r="HCO29" s="23"/>
      <c r="HCP29" s="23"/>
      <c r="HCQ29" s="23"/>
      <c r="HCR29" s="23"/>
      <c r="HCS29" s="23"/>
      <c r="HCT29" s="23"/>
      <c r="HCU29" s="23"/>
      <c r="HCV29" s="23"/>
      <c r="HCW29" s="23"/>
      <c r="HCX29" s="23"/>
      <c r="HCY29" s="23"/>
      <c r="HCZ29" s="23"/>
      <c r="HDA29" s="23"/>
      <c r="HDB29" s="23"/>
      <c r="HDC29" s="23"/>
      <c r="HDD29" s="23"/>
      <c r="HDE29" s="23"/>
      <c r="HDF29" s="23"/>
      <c r="HDG29" s="23"/>
      <c r="HDH29" s="23"/>
      <c r="HDI29" s="23"/>
      <c r="HDJ29" s="23"/>
      <c r="HDK29" s="23"/>
      <c r="HDL29" s="23"/>
      <c r="HDM29" s="23"/>
      <c r="HDN29" s="23"/>
      <c r="HDO29" s="23"/>
      <c r="HDP29" s="23"/>
      <c r="HDQ29" s="23"/>
      <c r="HDR29" s="23"/>
      <c r="HDS29" s="23"/>
      <c r="HDT29" s="23"/>
      <c r="HDU29" s="23"/>
      <c r="HDV29" s="23"/>
      <c r="HDW29" s="23"/>
      <c r="HDX29" s="23"/>
      <c r="HDY29" s="23"/>
      <c r="HDZ29" s="23"/>
      <c r="HEA29" s="23"/>
      <c r="HEB29" s="23"/>
      <c r="HEC29" s="23"/>
      <c r="HED29" s="23"/>
      <c r="HEE29" s="23"/>
      <c r="HEF29" s="23"/>
      <c r="HEG29" s="23"/>
      <c r="HEH29" s="23"/>
      <c r="HEI29" s="23"/>
      <c r="HEJ29" s="23"/>
      <c r="HEK29" s="23"/>
      <c r="HEL29" s="23"/>
      <c r="HEM29" s="23"/>
      <c r="HEN29" s="23"/>
      <c r="HEO29" s="23"/>
      <c r="HEP29" s="23"/>
      <c r="HEQ29" s="23"/>
      <c r="HER29" s="23"/>
      <c r="HES29" s="23"/>
      <c r="HET29" s="23"/>
      <c r="HEU29" s="23"/>
      <c r="HEV29" s="23"/>
      <c r="HEW29" s="23"/>
      <c r="HEX29" s="23"/>
      <c r="HEY29" s="23"/>
      <c r="HEZ29" s="23"/>
      <c r="HFA29" s="23"/>
      <c r="HFB29" s="23"/>
      <c r="HFC29" s="23"/>
      <c r="HFD29" s="23"/>
      <c r="HFE29" s="23"/>
      <c r="HFF29" s="23"/>
      <c r="HFG29" s="23"/>
      <c r="HFH29" s="23"/>
      <c r="HFI29" s="23"/>
      <c r="HFJ29" s="23"/>
      <c r="HFK29" s="23"/>
      <c r="HFL29" s="23"/>
      <c r="HFM29" s="23"/>
      <c r="HFN29" s="23"/>
      <c r="HFO29" s="23"/>
      <c r="HFP29" s="23"/>
      <c r="HFQ29" s="23"/>
      <c r="HFR29" s="23"/>
      <c r="HFS29" s="23"/>
      <c r="HFT29" s="23"/>
      <c r="HFU29" s="23"/>
      <c r="HFV29" s="23"/>
      <c r="HFW29" s="23"/>
      <c r="HFX29" s="23"/>
      <c r="HFY29" s="23"/>
      <c r="HFZ29" s="23"/>
      <c r="HGA29" s="23"/>
      <c r="HGB29" s="23"/>
      <c r="HGC29" s="23"/>
      <c r="HGD29" s="23"/>
      <c r="HGE29" s="23"/>
      <c r="HGF29" s="23"/>
      <c r="HGG29" s="23"/>
      <c r="HGH29" s="23"/>
      <c r="HGI29" s="23"/>
      <c r="HGJ29" s="23"/>
      <c r="HGK29" s="23"/>
      <c r="HGL29" s="23"/>
      <c r="HGM29" s="23"/>
      <c r="HGN29" s="23"/>
      <c r="HGO29" s="23"/>
      <c r="HGP29" s="23"/>
      <c r="HGQ29" s="23"/>
      <c r="HGR29" s="23"/>
      <c r="HGS29" s="23"/>
      <c r="HGT29" s="23"/>
      <c r="HGU29" s="23"/>
      <c r="HGV29" s="23"/>
      <c r="HGW29" s="23"/>
      <c r="HGX29" s="23"/>
      <c r="HGY29" s="23"/>
      <c r="HGZ29" s="23"/>
      <c r="HHA29" s="23"/>
      <c r="HHB29" s="23"/>
      <c r="HHC29" s="23"/>
      <c r="HHD29" s="23"/>
      <c r="HHE29" s="23"/>
      <c r="HHF29" s="23"/>
      <c r="HHG29" s="23"/>
      <c r="HHH29" s="23"/>
      <c r="HHI29" s="23"/>
      <c r="HHJ29" s="23"/>
      <c r="HHK29" s="23"/>
      <c r="HHL29" s="23"/>
      <c r="HHM29" s="23"/>
      <c r="HHN29" s="23"/>
      <c r="HHO29" s="23"/>
      <c r="HHP29" s="23"/>
      <c r="HHQ29" s="23"/>
      <c r="HHR29" s="23"/>
      <c r="HHS29" s="23"/>
      <c r="HHT29" s="23"/>
      <c r="HHU29" s="23"/>
      <c r="HHV29" s="23"/>
      <c r="HHW29" s="23"/>
      <c r="HHX29" s="23"/>
      <c r="HHY29" s="23"/>
      <c r="HHZ29" s="23"/>
      <c r="HIA29" s="23"/>
      <c r="HIB29" s="23"/>
      <c r="HIC29" s="23"/>
      <c r="HID29" s="23"/>
      <c r="HIE29" s="23"/>
      <c r="HIF29" s="23"/>
      <c r="HIG29" s="23"/>
      <c r="HIH29" s="23"/>
      <c r="HII29" s="23"/>
      <c r="HIJ29" s="23"/>
      <c r="HIK29" s="23"/>
      <c r="HIL29" s="23"/>
      <c r="HIM29" s="23"/>
      <c r="HIN29" s="23"/>
      <c r="HIO29" s="23"/>
      <c r="HIP29" s="23"/>
      <c r="HIQ29" s="23"/>
      <c r="HIR29" s="23"/>
      <c r="HIS29" s="23"/>
      <c r="HIT29" s="23"/>
      <c r="HIU29" s="23"/>
      <c r="HIV29" s="23"/>
      <c r="HIW29" s="23"/>
      <c r="HIX29" s="23"/>
      <c r="HIY29" s="23"/>
      <c r="HIZ29" s="23"/>
      <c r="HJA29" s="23"/>
      <c r="HJB29" s="23"/>
      <c r="HJC29" s="23"/>
      <c r="HJD29" s="23"/>
      <c r="HJE29" s="23"/>
      <c r="HJF29" s="23"/>
      <c r="HJG29" s="23"/>
      <c r="HJH29" s="23"/>
      <c r="HJI29" s="23"/>
      <c r="HJJ29" s="23"/>
      <c r="HJK29" s="23"/>
      <c r="HJL29" s="23"/>
      <c r="HJM29" s="23"/>
      <c r="HJN29" s="23"/>
      <c r="HJO29" s="23"/>
      <c r="HJP29" s="23"/>
      <c r="HJQ29" s="23"/>
      <c r="HJR29" s="23"/>
      <c r="HJS29" s="23"/>
      <c r="HJT29" s="23"/>
      <c r="HJU29" s="23"/>
      <c r="HJV29" s="23"/>
      <c r="HJW29" s="23"/>
      <c r="HJX29" s="23"/>
      <c r="HJY29" s="23"/>
      <c r="HJZ29" s="23"/>
      <c r="HKA29" s="23"/>
      <c r="HKB29" s="23"/>
      <c r="HKC29" s="23"/>
      <c r="HKD29" s="23"/>
      <c r="HKE29" s="23"/>
      <c r="HKF29" s="23"/>
      <c r="HKG29" s="23"/>
      <c r="HKH29" s="23"/>
      <c r="HKI29" s="23"/>
      <c r="HKJ29" s="23"/>
      <c r="HKK29" s="23"/>
      <c r="HKL29" s="23"/>
      <c r="HKM29" s="23"/>
      <c r="HKN29" s="23"/>
      <c r="HKO29" s="23"/>
      <c r="HKP29" s="23"/>
      <c r="HKQ29" s="23"/>
      <c r="HKR29" s="23"/>
      <c r="HKS29" s="23"/>
      <c r="HKT29" s="23"/>
      <c r="HKU29" s="23"/>
      <c r="HKV29" s="23"/>
      <c r="HKW29" s="23"/>
      <c r="HKX29" s="23"/>
      <c r="HKY29" s="23"/>
      <c r="HKZ29" s="23"/>
      <c r="HLA29" s="23"/>
      <c r="HLB29" s="23"/>
      <c r="HLC29" s="23"/>
      <c r="HLD29" s="23"/>
      <c r="HLE29" s="23"/>
      <c r="HLF29" s="23"/>
      <c r="HLG29" s="23"/>
      <c r="HLH29" s="23"/>
      <c r="HLI29" s="23"/>
      <c r="HLJ29" s="23"/>
      <c r="HLK29" s="23"/>
      <c r="HLL29" s="23"/>
      <c r="HLM29" s="23"/>
      <c r="HLN29" s="23"/>
      <c r="HLO29" s="23"/>
      <c r="HLP29" s="23"/>
      <c r="HLQ29" s="23"/>
      <c r="HLR29" s="23"/>
      <c r="HLS29" s="23"/>
      <c r="HLT29" s="23"/>
      <c r="HLU29" s="23"/>
      <c r="HLV29" s="23"/>
      <c r="HLW29" s="23"/>
      <c r="HLX29" s="23"/>
      <c r="HLY29" s="23"/>
      <c r="HLZ29" s="23"/>
      <c r="HMA29" s="23"/>
      <c r="HMB29" s="23"/>
      <c r="HMC29" s="23"/>
      <c r="HMD29" s="23"/>
      <c r="HME29" s="23"/>
      <c r="HMF29" s="23"/>
      <c r="HMG29" s="23"/>
      <c r="HMH29" s="23"/>
      <c r="HMI29" s="23"/>
      <c r="HMJ29" s="23"/>
      <c r="HMK29" s="23"/>
      <c r="HML29" s="23"/>
      <c r="HMM29" s="23"/>
      <c r="HMN29" s="23"/>
      <c r="HMO29" s="23"/>
      <c r="HMP29" s="23"/>
      <c r="HMQ29" s="23"/>
      <c r="HMR29" s="23"/>
      <c r="HMS29" s="23"/>
      <c r="HMT29" s="23"/>
      <c r="HMU29" s="23"/>
      <c r="HMV29" s="23"/>
      <c r="HMW29" s="23"/>
      <c r="HMX29" s="23"/>
      <c r="HMY29" s="23"/>
      <c r="HMZ29" s="23"/>
      <c r="HNA29" s="23"/>
      <c r="HNB29" s="23"/>
      <c r="HNC29" s="23"/>
      <c r="HND29" s="23"/>
      <c r="HNE29" s="23"/>
      <c r="HNF29" s="23"/>
      <c r="HNG29" s="23"/>
      <c r="HNH29" s="23"/>
      <c r="HNI29" s="23"/>
      <c r="HNJ29" s="23"/>
      <c r="HNK29" s="23"/>
      <c r="HNL29" s="23"/>
      <c r="HNM29" s="23"/>
      <c r="HNN29" s="23"/>
      <c r="HNO29" s="23"/>
      <c r="HNP29" s="23"/>
      <c r="HNQ29" s="23"/>
      <c r="HNR29" s="23"/>
      <c r="HNS29" s="23"/>
      <c r="HNT29" s="23"/>
      <c r="HNU29" s="23"/>
      <c r="HNV29" s="23"/>
      <c r="HNW29" s="23"/>
      <c r="HNX29" s="23"/>
      <c r="HNY29" s="23"/>
      <c r="HNZ29" s="23"/>
      <c r="HOA29" s="23"/>
      <c r="HOB29" s="23"/>
      <c r="HOC29" s="23"/>
      <c r="HOD29" s="23"/>
      <c r="HOE29" s="23"/>
      <c r="HOF29" s="23"/>
      <c r="HOG29" s="23"/>
      <c r="HOH29" s="23"/>
      <c r="HOI29" s="23"/>
      <c r="HOJ29" s="23"/>
      <c r="HOK29" s="23"/>
      <c r="HOL29" s="23"/>
      <c r="HOM29" s="23"/>
      <c r="HON29" s="23"/>
      <c r="HOO29" s="23"/>
      <c r="HOP29" s="23"/>
      <c r="HOQ29" s="23"/>
      <c r="HOR29" s="23"/>
      <c r="HOS29" s="23"/>
      <c r="HOT29" s="23"/>
      <c r="HOU29" s="23"/>
      <c r="HOV29" s="23"/>
      <c r="HOW29" s="23"/>
      <c r="HOX29" s="23"/>
      <c r="HOY29" s="23"/>
      <c r="HOZ29" s="23"/>
      <c r="HPA29" s="23"/>
      <c r="HPB29" s="23"/>
      <c r="HPC29" s="23"/>
      <c r="HPD29" s="23"/>
      <c r="HPE29" s="23"/>
      <c r="HPF29" s="23"/>
      <c r="HPG29" s="23"/>
      <c r="HPH29" s="23"/>
      <c r="HPI29" s="23"/>
      <c r="HPJ29" s="23"/>
      <c r="HPK29" s="23"/>
      <c r="HPL29" s="23"/>
      <c r="HPM29" s="23"/>
      <c r="HPN29" s="23"/>
      <c r="HPO29" s="23"/>
      <c r="HPP29" s="23"/>
      <c r="HPQ29" s="23"/>
      <c r="HPR29" s="23"/>
      <c r="HPS29" s="23"/>
      <c r="HPT29" s="23"/>
      <c r="HPU29" s="23"/>
      <c r="HPV29" s="23"/>
      <c r="HPW29" s="23"/>
      <c r="HPX29" s="23"/>
      <c r="HPY29" s="23"/>
      <c r="HPZ29" s="23"/>
      <c r="HQA29" s="23"/>
      <c r="HQB29" s="23"/>
      <c r="HQC29" s="23"/>
      <c r="HQD29" s="23"/>
      <c r="HQE29" s="23"/>
      <c r="HQF29" s="23"/>
      <c r="HQG29" s="23"/>
      <c r="HQH29" s="23"/>
      <c r="HQI29" s="23"/>
      <c r="HQJ29" s="23"/>
      <c r="HQK29" s="23"/>
      <c r="HQL29" s="23"/>
      <c r="HQM29" s="23"/>
      <c r="HQN29" s="23"/>
      <c r="HQO29" s="23"/>
      <c r="HQP29" s="23"/>
      <c r="HQQ29" s="23"/>
      <c r="HQR29" s="23"/>
      <c r="HQS29" s="23"/>
      <c r="HQT29" s="23"/>
      <c r="HQU29" s="23"/>
      <c r="HQV29" s="23"/>
      <c r="HQW29" s="23"/>
      <c r="HQX29" s="23"/>
      <c r="HQY29" s="23"/>
      <c r="HQZ29" s="23"/>
      <c r="HRA29" s="23"/>
      <c r="HRB29" s="23"/>
      <c r="HRC29" s="23"/>
      <c r="HRD29" s="23"/>
      <c r="HRE29" s="23"/>
      <c r="HRF29" s="23"/>
      <c r="HRG29" s="23"/>
      <c r="HRH29" s="23"/>
      <c r="HRI29" s="23"/>
      <c r="HRJ29" s="23"/>
      <c r="HRK29" s="23"/>
      <c r="HRL29" s="23"/>
      <c r="HRM29" s="23"/>
      <c r="HRN29" s="23"/>
      <c r="HRO29" s="23"/>
      <c r="HRP29" s="23"/>
      <c r="HRQ29" s="23"/>
      <c r="HRR29" s="23"/>
      <c r="HRS29" s="23"/>
      <c r="HRT29" s="23"/>
      <c r="HRU29" s="23"/>
      <c r="HRV29" s="23"/>
      <c r="HRW29" s="23"/>
      <c r="HRX29" s="23"/>
      <c r="HRY29" s="23"/>
      <c r="HRZ29" s="23"/>
      <c r="HSA29" s="23"/>
      <c r="HSB29" s="23"/>
      <c r="HSC29" s="23"/>
      <c r="HSD29" s="23"/>
      <c r="HSE29" s="23"/>
      <c r="HSF29" s="23"/>
      <c r="HSG29" s="23"/>
      <c r="HSH29" s="23"/>
      <c r="HSI29" s="23"/>
      <c r="HSJ29" s="23"/>
      <c r="HSK29" s="23"/>
      <c r="HSL29" s="23"/>
      <c r="HSM29" s="23"/>
      <c r="HSN29" s="23"/>
      <c r="HSO29" s="23"/>
      <c r="HSP29" s="23"/>
      <c r="HSQ29" s="23"/>
      <c r="HSR29" s="23"/>
      <c r="HSS29" s="23"/>
      <c r="HST29" s="23"/>
      <c r="HSU29" s="23"/>
      <c r="HSV29" s="23"/>
      <c r="HSW29" s="23"/>
      <c r="HSX29" s="23"/>
      <c r="HSY29" s="23"/>
      <c r="HSZ29" s="23"/>
      <c r="HTA29" s="23"/>
      <c r="HTB29" s="23"/>
      <c r="HTC29" s="23"/>
      <c r="HTD29" s="23"/>
      <c r="HTE29" s="23"/>
      <c r="HTF29" s="23"/>
      <c r="HTG29" s="23"/>
      <c r="HTH29" s="23"/>
      <c r="HTI29" s="23"/>
      <c r="HTJ29" s="23"/>
      <c r="HTK29" s="23"/>
      <c r="HTL29" s="23"/>
      <c r="HTM29" s="23"/>
      <c r="HTN29" s="23"/>
      <c r="HTO29" s="23"/>
      <c r="HTP29" s="23"/>
      <c r="HTQ29" s="23"/>
      <c r="HTR29" s="23"/>
      <c r="HTS29" s="23"/>
      <c r="HTT29" s="23"/>
      <c r="HTU29" s="23"/>
      <c r="HTV29" s="23"/>
      <c r="HTW29" s="23"/>
      <c r="HTX29" s="23"/>
      <c r="HTY29" s="23"/>
      <c r="HTZ29" s="23"/>
      <c r="HUA29" s="23"/>
      <c r="HUB29" s="23"/>
      <c r="HUC29" s="23"/>
      <c r="HUD29" s="23"/>
      <c r="HUE29" s="23"/>
      <c r="HUF29" s="23"/>
      <c r="HUG29" s="23"/>
      <c r="HUH29" s="23"/>
      <c r="HUI29" s="23"/>
      <c r="HUJ29" s="23"/>
      <c r="HUK29" s="23"/>
      <c r="HUL29" s="23"/>
      <c r="HUM29" s="23"/>
      <c r="HUN29" s="23"/>
      <c r="HUO29" s="23"/>
      <c r="HUP29" s="23"/>
      <c r="HUQ29" s="23"/>
      <c r="HUR29" s="23"/>
      <c r="HUS29" s="23"/>
      <c r="HUT29" s="23"/>
      <c r="HUU29" s="23"/>
      <c r="HUV29" s="23"/>
      <c r="HUW29" s="23"/>
      <c r="HUX29" s="23"/>
      <c r="HUY29" s="23"/>
      <c r="HUZ29" s="23"/>
      <c r="HVA29" s="23"/>
      <c r="HVB29" s="23"/>
      <c r="HVC29" s="23"/>
      <c r="HVD29" s="23"/>
      <c r="HVE29" s="23"/>
      <c r="HVF29" s="23"/>
      <c r="HVG29" s="23"/>
      <c r="HVH29" s="23"/>
      <c r="HVI29" s="23"/>
      <c r="HVJ29" s="23"/>
      <c r="HVK29" s="23"/>
      <c r="HVL29" s="23"/>
      <c r="HVM29" s="23"/>
      <c r="HVN29" s="23"/>
      <c r="HVO29" s="23"/>
      <c r="HVP29" s="23"/>
      <c r="HVQ29" s="23"/>
      <c r="HVR29" s="23"/>
      <c r="HVS29" s="23"/>
      <c r="HVT29" s="23"/>
      <c r="HVU29" s="23"/>
      <c r="HVV29" s="23"/>
      <c r="HVW29" s="23"/>
      <c r="HVX29" s="23"/>
      <c r="HVY29" s="23"/>
      <c r="HVZ29" s="23"/>
      <c r="HWA29" s="23"/>
      <c r="HWB29" s="23"/>
      <c r="HWC29" s="23"/>
      <c r="HWD29" s="23"/>
      <c r="HWE29" s="23"/>
      <c r="HWF29" s="23"/>
      <c r="HWG29" s="23"/>
      <c r="HWH29" s="23"/>
      <c r="HWI29" s="23"/>
      <c r="HWJ29" s="23"/>
      <c r="HWK29" s="23"/>
      <c r="HWL29" s="23"/>
      <c r="HWM29" s="23"/>
      <c r="HWN29" s="23"/>
      <c r="HWO29" s="23"/>
      <c r="HWP29" s="23"/>
      <c r="HWQ29" s="23"/>
      <c r="HWR29" s="23"/>
      <c r="HWS29" s="23"/>
      <c r="HWT29" s="23"/>
      <c r="HWU29" s="23"/>
      <c r="HWV29" s="23"/>
      <c r="HWW29" s="23"/>
      <c r="HWX29" s="23"/>
      <c r="HWY29" s="23"/>
      <c r="HWZ29" s="23"/>
      <c r="HXA29" s="23"/>
      <c r="HXB29" s="23"/>
      <c r="HXC29" s="23"/>
      <c r="HXD29" s="23"/>
      <c r="HXE29" s="23"/>
      <c r="HXF29" s="23"/>
      <c r="HXG29" s="23"/>
      <c r="HXH29" s="23"/>
      <c r="HXI29" s="23"/>
      <c r="HXJ29" s="23"/>
      <c r="HXK29" s="23"/>
      <c r="HXL29" s="23"/>
      <c r="HXM29" s="23"/>
      <c r="HXN29" s="23"/>
      <c r="HXO29" s="23"/>
      <c r="HXP29" s="23"/>
      <c r="HXQ29" s="23"/>
      <c r="HXR29" s="23"/>
      <c r="HXS29" s="23"/>
      <c r="HXT29" s="23"/>
      <c r="HXU29" s="23"/>
      <c r="HXV29" s="23"/>
      <c r="HXW29" s="23"/>
      <c r="HXX29" s="23"/>
      <c r="HXY29" s="23"/>
      <c r="HXZ29" s="23"/>
      <c r="HYA29" s="23"/>
      <c r="HYB29" s="23"/>
      <c r="HYC29" s="23"/>
      <c r="HYD29" s="23"/>
      <c r="HYE29" s="23"/>
      <c r="HYF29" s="23"/>
      <c r="HYG29" s="23"/>
      <c r="HYH29" s="23"/>
      <c r="HYI29" s="23"/>
      <c r="HYJ29" s="23"/>
      <c r="HYK29" s="23"/>
      <c r="HYL29" s="23"/>
      <c r="HYM29" s="23"/>
      <c r="HYN29" s="23"/>
      <c r="HYO29" s="23"/>
      <c r="HYP29" s="23"/>
      <c r="HYQ29" s="23"/>
      <c r="HYR29" s="23"/>
      <c r="HYS29" s="23"/>
      <c r="HYT29" s="23"/>
      <c r="HYU29" s="23"/>
      <c r="HYV29" s="23"/>
      <c r="HYW29" s="23"/>
      <c r="HYX29" s="23"/>
      <c r="HYY29" s="23"/>
      <c r="HYZ29" s="23"/>
      <c r="HZA29" s="23"/>
      <c r="HZB29" s="23"/>
      <c r="HZC29" s="23"/>
      <c r="HZD29" s="23"/>
      <c r="HZE29" s="23"/>
      <c r="HZF29" s="23"/>
      <c r="HZG29" s="23"/>
      <c r="HZH29" s="23"/>
      <c r="HZI29" s="23"/>
      <c r="HZJ29" s="23"/>
      <c r="HZK29" s="23"/>
      <c r="HZL29" s="23"/>
      <c r="HZM29" s="23"/>
      <c r="HZN29" s="23"/>
      <c r="HZO29" s="23"/>
      <c r="HZP29" s="23"/>
      <c r="HZQ29" s="23"/>
      <c r="HZR29" s="23"/>
      <c r="HZS29" s="23"/>
      <c r="HZT29" s="23"/>
      <c r="HZU29" s="23"/>
      <c r="HZV29" s="23"/>
      <c r="HZW29" s="23"/>
      <c r="HZX29" s="23"/>
      <c r="HZY29" s="23"/>
      <c r="HZZ29" s="23"/>
      <c r="IAA29" s="23"/>
      <c r="IAB29" s="23"/>
      <c r="IAC29" s="23"/>
      <c r="IAD29" s="23"/>
      <c r="IAE29" s="23"/>
      <c r="IAF29" s="23"/>
      <c r="IAG29" s="23"/>
      <c r="IAH29" s="23"/>
      <c r="IAI29" s="23"/>
      <c r="IAJ29" s="23"/>
      <c r="IAK29" s="23"/>
      <c r="IAL29" s="23"/>
      <c r="IAM29" s="23"/>
      <c r="IAN29" s="23"/>
      <c r="IAO29" s="23"/>
      <c r="IAP29" s="23"/>
      <c r="IAQ29" s="23"/>
      <c r="IAR29" s="23"/>
      <c r="IAS29" s="23"/>
      <c r="IAT29" s="23"/>
      <c r="IAU29" s="23"/>
      <c r="IAV29" s="23"/>
      <c r="IAW29" s="23"/>
      <c r="IAX29" s="23"/>
      <c r="IAY29" s="23"/>
      <c r="IAZ29" s="23"/>
      <c r="IBA29" s="23"/>
      <c r="IBB29" s="23"/>
      <c r="IBC29" s="23"/>
      <c r="IBD29" s="23"/>
      <c r="IBE29" s="23"/>
      <c r="IBF29" s="23"/>
      <c r="IBG29" s="23"/>
      <c r="IBH29" s="23"/>
      <c r="IBI29" s="23"/>
      <c r="IBJ29" s="23"/>
      <c r="IBK29" s="23"/>
      <c r="IBL29" s="23"/>
      <c r="IBM29" s="23"/>
      <c r="IBN29" s="23"/>
      <c r="IBO29" s="23"/>
      <c r="IBP29" s="23"/>
      <c r="IBQ29" s="23"/>
      <c r="IBR29" s="23"/>
      <c r="IBS29" s="23"/>
      <c r="IBT29" s="23"/>
      <c r="IBU29" s="23"/>
      <c r="IBV29" s="23"/>
      <c r="IBW29" s="23"/>
      <c r="IBX29" s="23"/>
      <c r="IBY29" s="23"/>
      <c r="IBZ29" s="23"/>
      <c r="ICA29" s="23"/>
      <c r="ICB29" s="23"/>
      <c r="ICC29" s="23"/>
      <c r="ICD29" s="23"/>
      <c r="ICE29" s="23"/>
      <c r="ICF29" s="23"/>
      <c r="ICG29" s="23"/>
      <c r="ICH29" s="23"/>
      <c r="ICI29" s="23"/>
      <c r="ICJ29" s="23"/>
      <c r="ICK29" s="23"/>
      <c r="ICL29" s="23"/>
      <c r="ICM29" s="23"/>
      <c r="ICN29" s="23"/>
      <c r="ICO29" s="23"/>
      <c r="ICP29" s="23"/>
      <c r="ICQ29" s="23"/>
      <c r="ICR29" s="23"/>
      <c r="ICS29" s="23"/>
      <c r="ICT29" s="23"/>
      <c r="ICU29" s="23"/>
      <c r="ICV29" s="23"/>
      <c r="ICW29" s="23"/>
      <c r="ICX29" s="23"/>
      <c r="ICY29" s="23"/>
      <c r="ICZ29" s="23"/>
      <c r="IDA29" s="23"/>
      <c r="IDB29" s="23"/>
      <c r="IDC29" s="23"/>
      <c r="IDD29" s="23"/>
      <c r="IDE29" s="23"/>
      <c r="IDF29" s="23"/>
      <c r="IDG29" s="23"/>
      <c r="IDH29" s="23"/>
      <c r="IDI29" s="23"/>
      <c r="IDJ29" s="23"/>
      <c r="IDK29" s="23"/>
      <c r="IDL29" s="23"/>
      <c r="IDM29" s="23"/>
      <c r="IDN29" s="23"/>
      <c r="IDO29" s="23"/>
      <c r="IDP29" s="23"/>
      <c r="IDQ29" s="23"/>
      <c r="IDR29" s="23"/>
      <c r="IDS29" s="23"/>
      <c r="IDT29" s="23"/>
      <c r="IDU29" s="23"/>
      <c r="IDV29" s="23"/>
      <c r="IDW29" s="23"/>
      <c r="IDX29" s="23"/>
      <c r="IDY29" s="23"/>
      <c r="IDZ29" s="23"/>
      <c r="IEA29" s="23"/>
      <c r="IEB29" s="23"/>
      <c r="IEC29" s="23"/>
      <c r="IED29" s="23"/>
      <c r="IEE29" s="23"/>
      <c r="IEF29" s="23"/>
      <c r="IEG29" s="23"/>
      <c r="IEH29" s="23"/>
      <c r="IEI29" s="23"/>
      <c r="IEJ29" s="23"/>
      <c r="IEK29" s="23"/>
      <c r="IEL29" s="23"/>
      <c r="IEM29" s="23"/>
      <c r="IEN29" s="23"/>
      <c r="IEO29" s="23"/>
      <c r="IEP29" s="23"/>
      <c r="IEQ29" s="23"/>
      <c r="IER29" s="23"/>
      <c r="IES29" s="23"/>
      <c r="IET29" s="23"/>
      <c r="IEU29" s="23"/>
      <c r="IEV29" s="23"/>
      <c r="IEW29" s="23"/>
      <c r="IEX29" s="23"/>
      <c r="IEY29" s="23"/>
      <c r="IEZ29" s="23"/>
      <c r="IFA29" s="23"/>
      <c r="IFB29" s="23"/>
      <c r="IFC29" s="23"/>
      <c r="IFD29" s="23"/>
      <c r="IFE29" s="23"/>
      <c r="IFF29" s="23"/>
      <c r="IFG29" s="23"/>
      <c r="IFH29" s="23"/>
      <c r="IFI29" s="23"/>
      <c r="IFJ29" s="23"/>
      <c r="IFK29" s="23"/>
      <c r="IFL29" s="23"/>
      <c r="IFM29" s="23"/>
      <c r="IFN29" s="23"/>
      <c r="IFO29" s="23"/>
      <c r="IFP29" s="23"/>
      <c r="IFQ29" s="23"/>
      <c r="IFR29" s="23"/>
      <c r="IFS29" s="23"/>
      <c r="IFT29" s="23"/>
      <c r="IFU29" s="23"/>
      <c r="IFV29" s="23"/>
      <c r="IFW29" s="23"/>
      <c r="IFX29" s="23"/>
      <c r="IFY29" s="23"/>
      <c r="IFZ29" s="23"/>
      <c r="IGA29" s="23"/>
      <c r="IGB29" s="23"/>
      <c r="IGC29" s="23"/>
      <c r="IGD29" s="23"/>
      <c r="IGE29" s="23"/>
      <c r="IGF29" s="23"/>
      <c r="IGG29" s="23"/>
      <c r="IGH29" s="23"/>
      <c r="IGI29" s="23"/>
      <c r="IGJ29" s="23"/>
      <c r="IGK29" s="23"/>
      <c r="IGL29" s="23"/>
      <c r="IGM29" s="23"/>
      <c r="IGN29" s="23"/>
      <c r="IGO29" s="23"/>
      <c r="IGP29" s="23"/>
      <c r="IGQ29" s="23"/>
      <c r="IGR29" s="23"/>
      <c r="IGS29" s="23"/>
      <c r="IGT29" s="23"/>
      <c r="IGU29" s="23"/>
      <c r="IGV29" s="23"/>
      <c r="IGW29" s="23"/>
      <c r="IGX29" s="23"/>
      <c r="IGY29" s="23"/>
      <c r="IGZ29" s="23"/>
      <c r="IHA29" s="23"/>
      <c r="IHB29" s="23"/>
      <c r="IHC29" s="23"/>
      <c r="IHD29" s="23"/>
      <c r="IHE29" s="23"/>
      <c r="IHF29" s="23"/>
      <c r="IHG29" s="23"/>
      <c r="IHH29" s="23"/>
      <c r="IHI29" s="23"/>
      <c r="IHJ29" s="23"/>
      <c r="IHK29" s="23"/>
      <c r="IHL29" s="23"/>
      <c r="IHM29" s="23"/>
      <c r="IHN29" s="23"/>
      <c r="IHO29" s="23"/>
      <c r="IHP29" s="23"/>
      <c r="IHQ29" s="23"/>
      <c r="IHR29" s="23"/>
      <c r="IHS29" s="23"/>
      <c r="IHT29" s="23"/>
      <c r="IHU29" s="23"/>
      <c r="IHV29" s="23"/>
      <c r="IHW29" s="23"/>
      <c r="IHX29" s="23"/>
      <c r="IHY29" s="23"/>
      <c r="IHZ29" s="23"/>
      <c r="IIA29" s="23"/>
      <c r="IIB29" s="23"/>
      <c r="IIC29" s="23"/>
      <c r="IID29" s="23"/>
      <c r="IIE29" s="23"/>
      <c r="IIF29" s="23"/>
      <c r="IIG29" s="23"/>
      <c r="IIH29" s="23"/>
      <c r="III29" s="23"/>
      <c r="IIJ29" s="23"/>
      <c r="IIK29" s="23"/>
      <c r="IIL29" s="23"/>
      <c r="IIM29" s="23"/>
      <c r="IIN29" s="23"/>
      <c r="IIO29" s="23"/>
      <c r="IIP29" s="23"/>
      <c r="IIQ29" s="23"/>
      <c r="IIR29" s="23"/>
      <c r="IIS29" s="23"/>
      <c r="IIT29" s="23"/>
      <c r="IIU29" s="23"/>
      <c r="IIV29" s="23"/>
      <c r="IIW29" s="23"/>
      <c r="IIX29" s="23"/>
      <c r="IIY29" s="23"/>
      <c r="IIZ29" s="23"/>
      <c r="IJA29" s="23"/>
      <c r="IJB29" s="23"/>
      <c r="IJC29" s="23"/>
      <c r="IJD29" s="23"/>
      <c r="IJE29" s="23"/>
      <c r="IJF29" s="23"/>
      <c r="IJG29" s="23"/>
      <c r="IJH29" s="23"/>
      <c r="IJI29" s="23"/>
      <c r="IJJ29" s="23"/>
      <c r="IJK29" s="23"/>
      <c r="IJL29" s="23"/>
      <c r="IJM29" s="23"/>
      <c r="IJN29" s="23"/>
      <c r="IJO29" s="23"/>
      <c r="IJP29" s="23"/>
      <c r="IJQ29" s="23"/>
      <c r="IJR29" s="23"/>
      <c r="IJS29" s="23"/>
      <c r="IJT29" s="23"/>
      <c r="IJU29" s="23"/>
      <c r="IJV29" s="23"/>
      <c r="IJW29" s="23"/>
      <c r="IJX29" s="23"/>
      <c r="IJY29" s="23"/>
      <c r="IJZ29" s="23"/>
      <c r="IKA29" s="23"/>
      <c r="IKB29" s="23"/>
      <c r="IKC29" s="23"/>
      <c r="IKD29" s="23"/>
      <c r="IKE29" s="23"/>
      <c r="IKF29" s="23"/>
      <c r="IKG29" s="23"/>
      <c r="IKH29" s="23"/>
      <c r="IKI29" s="23"/>
      <c r="IKJ29" s="23"/>
      <c r="IKK29" s="23"/>
      <c r="IKL29" s="23"/>
      <c r="IKM29" s="23"/>
      <c r="IKN29" s="23"/>
      <c r="IKO29" s="23"/>
      <c r="IKP29" s="23"/>
      <c r="IKQ29" s="23"/>
      <c r="IKR29" s="23"/>
      <c r="IKS29" s="23"/>
      <c r="IKT29" s="23"/>
      <c r="IKU29" s="23"/>
      <c r="IKV29" s="23"/>
      <c r="IKW29" s="23"/>
      <c r="IKX29" s="23"/>
      <c r="IKY29" s="23"/>
      <c r="IKZ29" s="23"/>
      <c r="ILA29" s="23"/>
      <c r="ILB29" s="23"/>
      <c r="ILC29" s="23"/>
      <c r="ILD29" s="23"/>
      <c r="ILE29" s="23"/>
      <c r="ILF29" s="23"/>
      <c r="ILG29" s="23"/>
      <c r="ILH29" s="23"/>
      <c r="ILI29" s="23"/>
      <c r="ILJ29" s="23"/>
      <c r="ILK29" s="23"/>
      <c r="ILL29" s="23"/>
      <c r="ILM29" s="23"/>
      <c r="ILN29" s="23"/>
      <c r="ILO29" s="23"/>
      <c r="ILP29" s="23"/>
      <c r="ILQ29" s="23"/>
      <c r="ILR29" s="23"/>
      <c r="ILS29" s="23"/>
      <c r="ILT29" s="23"/>
      <c r="ILU29" s="23"/>
      <c r="ILV29" s="23"/>
      <c r="ILW29" s="23"/>
      <c r="ILX29" s="23"/>
      <c r="ILY29" s="23"/>
      <c r="ILZ29" s="23"/>
      <c r="IMA29" s="23"/>
      <c r="IMB29" s="23"/>
      <c r="IMC29" s="23"/>
      <c r="IMD29" s="23"/>
      <c r="IME29" s="23"/>
      <c r="IMF29" s="23"/>
      <c r="IMG29" s="23"/>
      <c r="IMH29" s="23"/>
      <c r="IMI29" s="23"/>
      <c r="IMJ29" s="23"/>
      <c r="IMK29" s="23"/>
      <c r="IML29" s="23"/>
      <c r="IMM29" s="23"/>
      <c r="IMN29" s="23"/>
      <c r="IMO29" s="23"/>
      <c r="IMP29" s="23"/>
      <c r="IMQ29" s="23"/>
      <c r="IMR29" s="23"/>
      <c r="IMS29" s="23"/>
      <c r="IMT29" s="23"/>
      <c r="IMU29" s="23"/>
      <c r="IMV29" s="23"/>
      <c r="IMW29" s="23"/>
      <c r="IMX29" s="23"/>
      <c r="IMY29" s="23"/>
      <c r="IMZ29" s="23"/>
      <c r="INA29" s="23"/>
      <c r="INB29" s="23"/>
      <c r="INC29" s="23"/>
      <c r="IND29" s="23"/>
      <c r="INE29" s="23"/>
      <c r="INF29" s="23"/>
      <c r="ING29" s="23"/>
      <c r="INH29" s="23"/>
      <c r="INI29" s="23"/>
      <c r="INJ29" s="23"/>
      <c r="INK29" s="23"/>
      <c r="INL29" s="23"/>
      <c r="INM29" s="23"/>
      <c r="INN29" s="23"/>
      <c r="INO29" s="23"/>
      <c r="INP29" s="23"/>
      <c r="INQ29" s="23"/>
      <c r="INR29" s="23"/>
      <c r="INS29" s="23"/>
      <c r="INT29" s="23"/>
      <c r="INU29" s="23"/>
      <c r="INV29" s="23"/>
      <c r="INW29" s="23"/>
      <c r="INX29" s="23"/>
      <c r="INY29" s="23"/>
      <c r="INZ29" s="23"/>
      <c r="IOA29" s="23"/>
      <c r="IOB29" s="23"/>
      <c r="IOC29" s="23"/>
      <c r="IOD29" s="23"/>
      <c r="IOE29" s="23"/>
      <c r="IOF29" s="23"/>
      <c r="IOG29" s="23"/>
      <c r="IOH29" s="23"/>
      <c r="IOI29" s="23"/>
      <c r="IOJ29" s="23"/>
      <c r="IOK29" s="23"/>
      <c r="IOL29" s="23"/>
      <c r="IOM29" s="23"/>
      <c r="ION29" s="23"/>
      <c r="IOO29" s="23"/>
      <c r="IOP29" s="23"/>
      <c r="IOQ29" s="23"/>
      <c r="IOR29" s="23"/>
      <c r="IOS29" s="23"/>
      <c r="IOT29" s="23"/>
      <c r="IOU29" s="23"/>
      <c r="IOV29" s="23"/>
      <c r="IOW29" s="23"/>
      <c r="IOX29" s="23"/>
      <c r="IOY29" s="23"/>
      <c r="IOZ29" s="23"/>
      <c r="IPA29" s="23"/>
      <c r="IPB29" s="23"/>
      <c r="IPC29" s="23"/>
      <c r="IPD29" s="23"/>
      <c r="IPE29" s="23"/>
      <c r="IPF29" s="23"/>
      <c r="IPG29" s="23"/>
      <c r="IPH29" s="23"/>
      <c r="IPI29" s="23"/>
      <c r="IPJ29" s="23"/>
      <c r="IPK29" s="23"/>
      <c r="IPL29" s="23"/>
      <c r="IPM29" s="23"/>
      <c r="IPN29" s="23"/>
      <c r="IPO29" s="23"/>
      <c r="IPP29" s="23"/>
      <c r="IPQ29" s="23"/>
      <c r="IPR29" s="23"/>
      <c r="IPS29" s="23"/>
      <c r="IPT29" s="23"/>
      <c r="IPU29" s="23"/>
      <c r="IPV29" s="23"/>
      <c r="IPW29" s="23"/>
      <c r="IPX29" s="23"/>
      <c r="IPY29" s="23"/>
      <c r="IPZ29" s="23"/>
      <c r="IQA29" s="23"/>
      <c r="IQB29" s="23"/>
      <c r="IQC29" s="23"/>
      <c r="IQD29" s="23"/>
      <c r="IQE29" s="23"/>
      <c r="IQF29" s="23"/>
      <c r="IQG29" s="23"/>
      <c r="IQH29" s="23"/>
      <c r="IQI29" s="23"/>
      <c r="IQJ29" s="23"/>
      <c r="IQK29" s="23"/>
      <c r="IQL29" s="23"/>
      <c r="IQM29" s="23"/>
      <c r="IQN29" s="23"/>
      <c r="IQO29" s="23"/>
      <c r="IQP29" s="23"/>
      <c r="IQQ29" s="23"/>
      <c r="IQR29" s="23"/>
      <c r="IQS29" s="23"/>
      <c r="IQT29" s="23"/>
      <c r="IQU29" s="23"/>
      <c r="IQV29" s="23"/>
      <c r="IQW29" s="23"/>
      <c r="IQX29" s="23"/>
      <c r="IQY29" s="23"/>
      <c r="IQZ29" s="23"/>
      <c r="IRA29" s="23"/>
      <c r="IRB29" s="23"/>
      <c r="IRC29" s="23"/>
      <c r="IRD29" s="23"/>
      <c r="IRE29" s="23"/>
      <c r="IRF29" s="23"/>
      <c r="IRG29" s="23"/>
      <c r="IRH29" s="23"/>
      <c r="IRI29" s="23"/>
      <c r="IRJ29" s="23"/>
      <c r="IRK29" s="23"/>
      <c r="IRL29" s="23"/>
      <c r="IRM29" s="23"/>
      <c r="IRN29" s="23"/>
      <c r="IRO29" s="23"/>
      <c r="IRP29" s="23"/>
      <c r="IRQ29" s="23"/>
      <c r="IRR29" s="23"/>
      <c r="IRS29" s="23"/>
      <c r="IRT29" s="23"/>
      <c r="IRU29" s="23"/>
      <c r="IRV29" s="23"/>
      <c r="IRW29" s="23"/>
      <c r="IRX29" s="23"/>
      <c r="IRY29" s="23"/>
      <c r="IRZ29" s="23"/>
      <c r="ISA29" s="23"/>
      <c r="ISB29" s="23"/>
      <c r="ISC29" s="23"/>
      <c r="ISD29" s="23"/>
      <c r="ISE29" s="23"/>
      <c r="ISF29" s="23"/>
      <c r="ISG29" s="23"/>
      <c r="ISH29" s="23"/>
      <c r="ISI29" s="23"/>
      <c r="ISJ29" s="23"/>
      <c r="ISK29" s="23"/>
      <c r="ISL29" s="23"/>
      <c r="ISM29" s="23"/>
      <c r="ISN29" s="23"/>
      <c r="ISO29" s="23"/>
      <c r="ISP29" s="23"/>
      <c r="ISQ29" s="23"/>
      <c r="ISR29" s="23"/>
      <c r="ISS29" s="23"/>
      <c r="IST29" s="23"/>
      <c r="ISU29" s="23"/>
      <c r="ISV29" s="23"/>
      <c r="ISW29" s="23"/>
      <c r="ISX29" s="23"/>
      <c r="ISY29" s="23"/>
      <c r="ISZ29" s="23"/>
      <c r="ITA29" s="23"/>
      <c r="ITB29" s="23"/>
      <c r="ITC29" s="23"/>
      <c r="ITD29" s="23"/>
      <c r="ITE29" s="23"/>
      <c r="ITF29" s="23"/>
      <c r="ITG29" s="23"/>
      <c r="ITH29" s="23"/>
      <c r="ITI29" s="23"/>
      <c r="ITJ29" s="23"/>
      <c r="ITK29" s="23"/>
      <c r="ITL29" s="23"/>
      <c r="ITM29" s="23"/>
      <c r="ITN29" s="23"/>
      <c r="ITO29" s="23"/>
      <c r="ITP29" s="23"/>
      <c r="ITQ29" s="23"/>
      <c r="ITR29" s="23"/>
      <c r="ITS29" s="23"/>
      <c r="ITT29" s="23"/>
      <c r="ITU29" s="23"/>
      <c r="ITV29" s="23"/>
      <c r="ITW29" s="23"/>
      <c r="ITX29" s="23"/>
      <c r="ITY29" s="23"/>
      <c r="ITZ29" s="23"/>
      <c r="IUA29" s="23"/>
      <c r="IUB29" s="23"/>
      <c r="IUC29" s="23"/>
      <c r="IUD29" s="23"/>
      <c r="IUE29" s="23"/>
      <c r="IUF29" s="23"/>
      <c r="IUG29" s="23"/>
      <c r="IUH29" s="23"/>
      <c r="IUI29" s="23"/>
      <c r="IUJ29" s="23"/>
      <c r="IUK29" s="23"/>
      <c r="IUL29" s="23"/>
      <c r="IUM29" s="23"/>
      <c r="IUN29" s="23"/>
      <c r="IUO29" s="23"/>
      <c r="IUP29" s="23"/>
      <c r="IUQ29" s="23"/>
      <c r="IUR29" s="23"/>
      <c r="IUS29" s="23"/>
      <c r="IUT29" s="23"/>
      <c r="IUU29" s="23"/>
      <c r="IUV29" s="23"/>
      <c r="IUW29" s="23"/>
      <c r="IUX29" s="23"/>
      <c r="IUY29" s="23"/>
      <c r="IUZ29" s="23"/>
      <c r="IVA29" s="23"/>
      <c r="IVB29" s="23"/>
      <c r="IVC29" s="23"/>
      <c r="IVD29" s="23"/>
      <c r="IVE29" s="23"/>
      <c r="IVF29" s="23"/>
      <c r="IVG29" s="23"/>
      <c r="IVH29" s="23"/>
      <c r="IVI29" s="23"/>
      <c r="IVJ29" s="23"/>
      <c r="IVK29" s="23"/>
      <c r="IVL29" s="23"/>
      <c r="IVM29" s="23"/>
      <c r="IVN29" s="23"/>
      <c r="IVO29" s="23"/>
      <c r="IVP29" s="23"/>
      <c r="IVQ29" s="23"/>
      <c r="IVR29" s="23"/>
      <c r="IVS29" s="23"/>
      <c r="IVT29" s="23"/>
      <c r="IVU29" s="23"/>
      <c r="IVV29" s="23"/>
      <c r="IVW29" s="23"/>
      <c r="IVX29" s="23"/>
      <c r="IVY29" s="23"/>
      <c r="IVZ29" s="23"/>
      <c r="IWA29" s="23"/>
      <c r="IWB29" s="23"/>
      <c r="IWC29" s="23"/>
      <c r="IWD29" s="23"/>
      <c r="IWE29" s="23"/>
      <c r="IWF29" s="23"/>
      <c r="IWG29" s="23"/>
      <c r="IWH29" s="23"/>
      <c r="IWI29" s="23"/>
      <c r="IWJ29" s="23"/>
      <c r="IWK29" s="23"/>
      <c r="IWL29" s="23"/>
      <c r="IWM29" s="23"/>
      <c r="IWN29" s="23"/>
      <c r="IWO29" s="23"/>
      <c r="IWP29" s="23"/>
      <c r="IWQ29" s="23"/>
      <c r="IWR29" s="23"/>
      <c r="IWS29" s="23"/>
      <c r="IWT29" s="23"/>
      <c r="IWU29" s="23"/>
      <c r="IWV29" s="23"/>
      <c r="IWW29" s="23"/>
      <c r="IWX29" s="23"/>
      <c r="IWY29" s="23"/>
      <c r="IWZ29" s="23"/>
      <c r="IXA29" s="23"/>
      <c r="IXB29" s="23"/>
      <c r="IXC29" s="23"/>
      <c r="IXD29" s="23"/>
      <c r="IXE29" s="23"/>
      <c r="IXF29" s="23"/>
      <c r="IXG29" s="23"/>
      <c r="IXH29" s="23"/>
      <c r="IXI29" s="23"/>
      <c r="IXJ29" s="23"/>
      <c r="IXK29" s="23"/>
      <c r="IXL29" s="23"/>
      <c r="IXM29" s="23"/>
      <c r="IXN29" s="23"/>
      <c r="IXO29" s="23"/>
      <c r="IXP29" s="23"/>
      <c r="IXQ29" s="23"/>
      <c r="IXR29" s="23"/>
      <c r="IXS29" s="23"/>
      <c r="IXT29" s="23"/>
      <c r="IXU29" s="23"/>
      <c r="IXV29" s="23"/>
      <c r="IXW29" s="23"/>
      <c r="IXX29" s="23"/>
      <c r="IXY29" s="23"/>
      <c r="IXZ29" s="23"/>
      <c r="IYA29" s="23"/>
      <c r="IYB29" s="23"/>
      <c r="IYC29" s="23"/>
      <c r="IYD29" s="23"/>
      <c r="IYE29" s="23"/>
      <c r="IYF29" s="23"/>
      <c r="IYG29" s="23"/>
      <c r="IYH29" s="23"/>
      <c r="IYI29" s="23"/>
      <c r="IYJ29" s="23"/>
      <c r="IYK29" s="23"/>
      <c r="IYL29" s="23"/>
      <c r="IYM29" s="23"/>
      <c r="IYN29" s="23"/>
      <c r="IYO29" s="23"/>
      <c r="IYP29" s="23"/>
      <c r="IYQ29" s="23"/>
      <c r="IYR29" s="23"/>
      <c r="IYS29" s="23"/>
      <c r="IYT29" s="23"/>
      <c r="IYU29" s="23"/>
      <c r="IYV29" s="23"/>
      <c r="IYW29" s="23"/>
      <c r="IYX29" s="23"/>
      <c r="IYY29" s="23"/>
      <c r="IYZ29" s="23"/>
      <c r="IZA29" s="23"/>
      <c r="IZB29" s="23"/>
      <c r="IZC29" s="23"/>
      <c r="IZD29" s="23"/>
      <c r="IZE29" s="23"/>
      <c r="IZF29" s="23"/>
      <c r="IZG29" s="23"/>
      <c r="IZH29" s="23"/>
      <c r="IZI29" s="23"/>
      <c r="IZJ29" s="23"/>
      <c r="IZK29" s="23"/>
      <c r="IZL29" s="23"/>
      <c r="IZM29" s="23"/>
      <c r="IZN29" s="23"/>
      <c r="IZO29" s="23"/>
      <c r="IZP29" s="23"/>
      <c r="IZQ29" s="23"/>
      <c r="IZR29" s="23"/>
      <c r="IZS29" s="23"/>
      <c r="IZT29" s="23"/>
      <c r="IZU29" s="23"/>
      <c r="IZV29" s="23"/>
      <c r="IZW29" s="23"/>
      <c r="IZX29" s="23"/>
      <c r="IZY29" s="23"/>
      <c r="IZZ29" s="23"/>
      <c r="JAA29" s="23"/>
      <c r="JAB29" s="23"/>
      <c r="JAC29" s="23"/>
      <c r="JAD29" s="23"/>
      <c r="JAE29" s="23"/>
      <c r="JAF29" s="23"/>
      <c r="JAG29" s="23"/>
      <c r="JAH29" s="23"/>
      <c r="JAI29" s="23"/>
      <c r="JAJ29" s="23"/>
      <c r="JAK29" s="23"/>
      <c r="JAL29" s="23"/>
      <c r="JAM29" s="23"/>
      <c r="JAN29" s="23"/>
      <c r="JAO29" s="23"/>
      <c r="JAP29" s="23"/>
      <c r="JAQ29" s="23"/>
      <c r="JAR29" s="23"/>
      <c r="JAS29" s="23"/>
      <c r="JAT29" s="23"/>
      <c r="JAU29" s="23"/>
      <c r="JAV29" s="23"/>
      <c r="JAW29" s="23"/>
      <c r="JAX29" s="23"/>
      <c r="JAY29" s="23"/>
      <c r="JAZ29" s="23"/>
      <c r="JBA29" s="23"/>
      <c r="JBB29" s="23"/>
      <c r="JBC29" s="23"/>
      <c r="JBD29" s="23"/>
      <c r="JBE29" s="23"/>
      <c r="JBF29" s="23"/>
      <c r="JBG29" s="23"/>
      <c r="JBH29" s="23"/>
      <c r="JBI29" s="23"/>
      <c r="JBJ29" s="23"/>
      <c r="JBK29" s="23"/>
      <c r="JBL29" s="23"/>
      <c r="JBM29" s="23"/>
      <c r="JBN29" s="23"/>
      <c r="JBO29" s="23"/>
      <c r="JBP29" s="23"/>
      <c r="JBQ29" s="23"/>
      <c r="JBR29" s="23"/>
      <c r="JBS29" s="23"/>
      <c r="JBT29" s="23"/>
      <c r="JBU29" s="23"/>
      <c r="JBV29" s="23"/>
      <c r="JBW29" s="23"/>
      <c r="JBX29" s="23"/>
      <c r="JBY29" s="23"/>
      <c r="JBZ29" s="23"/>
      <c r="JCA29" s="23"/>
      <c r="JCB29" s="23"/>
      <c r="JCC29" s="23"/>
      <c r="JCD29" s="23"/>
      <c r="JCE29" s="23"/>
      <c r="JCF29" s="23"/>
      <c r="JCG29" s="23"/>
      <c r="JCH29" s="23"/>
      <c r="JCI29" s="23"/>
      <c r="JCJ29" s="23"/>
      <c r="JCK29" s="23"/>
      <c r="JCL29" s="23"/>
      <c r="JCM29" s="23"/>
      <c r="JCN29" s="23"/>
      <c r="JCO29" s="23"/>
      <c r="JCP29" s="23"/>
      <c r="JCQ29" s="23"/>
      <c r="JCR29" s="23"/>
      <c r="JCS29" s="23"/>
      <c r="JCT29" s="23"/>
      <c r="JCU29" s="23"/>
      <c r="JCV29" s="23"/>
      <c r="JCW29" s="23"/>
      <c r="JCX29" s="23"/>
      <c r="JCY29" s="23"/>
      <c r="JCZ29" s="23"/>
      <c r="JDA29" s="23"/>
      <c r="JDB29" s="23"/>
      <c r="JDC29" s="23"/>
      <c r="JDD29" s="23"/>
      <c r="JDE29" s="23"/>
      <c r="JDF29" s="23"/>
      <c r="JDG29" s="23"/>
      <c r="JDH29" s="23"/>
      <c r="JDI29" s="23"/>
      <c r="JDJ29" s="23"/>
      <c r="JDK29" s="23"/>
      <c r="JDL29" s="23"/>
      <c r="JDM29" s="23"/>
      <c r="JDN29" s="23"/>
      <c r="JDO29" s="23"/>
      <c r="JDP29" s="23"/>
      <c r="JDQ29" s="23"/>
      <c r="JDR29" s="23"/>
      <c r="JDS29" s="23"/>
      <c r="JDT29" s="23"/>
      <c r="JDU29" s="23"/>
      <c r="JDV29" s="23"/>
      <c r="JDW29" s="23"/>
      <c r="JDX29" s="23"/>
      <c r="JDY29" s="23"/>
      <c r="JDZ29" s="23"/>
      <c r="JEA29" s="23"/>
      <c r="JEB29" s="23"/>
      <c r="JEC29" s="23"/>
      <c r="JED29" s="23"/>
      <c r="JEE29" s="23"/>
      <c r="JEF29" s="23"/>
      <c r="JEG29" s="23"/>
      <c r="JEH29" s="23"/>
      <c r="JEI29" s="23"/>
      <c r="JEJ29" s="23"/>
      <c r="JEK29" s="23"/>
      <c r="JEL29" s="23"/>
      <c r="JEM29" s="23"/>
      <c r="JEN29" s="23"/>
      <c r="JEO29" s="23"/>
      <c r="JEP29" s="23"/>
      <c r="JEQ29" s="23"/>
      <c r="JER29" s="23"/>
      <c r="JES29" s="23"/>
      <c r="JET29" s="23"/>
      <c r="JEU29" s="23"/>
      <c r="JEV29" s="23"/>
      <c r="JEW29" s="23"/>
      <c r="JEX29" s="23"/>
      <c r="JEY29" s="23"/>
      <c r="JEZ29" s="23"/>
      <c r="JFA29" s="23"/>
      <c r="JFB29" s="23"/>
      <c r="JFC29" s="23"/>
      <c r="JFD29" s="23"/>
      <c r="JFE29" s="23"/>
      <c r="JFF29" s="23"/>
      <c r="JFG29" s="23"/>
      <c r="JFH29" s="23"/>
      <c r="JFI29" s="23"/>
      <c r="JFJ29" s="23"/>
      <c r="JFK29" s="23"/>
      <c r="JFL29" s="23"/>
      <c r="JFM29" s="23"/>
      <c r="JFN29" s="23"/>
      <c r="JFO29" s="23"/>
      <c r="JFP29" s="23"/>
      <c r="JFQ29" s="23"/>
      <c r="JFR29" s="23"/>
      <c r="JFS29" s="23"/>
      <c r="JFT29" s="23"/>
      <c r="JFU29" s="23"/>
      <c r="JFV29" s="23"/>
      <c r="JFW29" s="23"/>
      <c r="JFX29" s="23"/>
      <c r="JFY29" s="23"/>
      <c r="JFZ29" s="23"/>
      <c r="JGA29" s="23"/>
      <c r="JGB29" s="23"/>
      <c r="JGC29" s="23"/>
      <c r="JGD29" s="23"/>
      <c r="JGE29" s="23"/>
      <c r="JGF29" s="23"/>
      <c r="JGG29" s="23"/>
      <c r="JGH29" s="23"/>
      <c r="JGI29" s="23"/>
      <c r="JGJ29" s="23"/>
      <c r="JGK29" s="23"/>
      <c r="JGL29" s="23"/>
      <c r="JGM29" s="23"/>
      <c r="JGN29" s="23"/>
      <c r="JGO29" s="23"/>
      <c r="JGP29" s="23"/>
      <c r="JGQ29" s="23"/>
      <c r="JGR29" s="23"/>
      <c r="JGS29" s="23"/>
      <c r="JGT29" s="23"/>
      <c r="JGU29" s="23"/>
      <c r="JGV29" s="23"/>
      <c r="JGW29" s="23"/>
      <c r="JGX29" s="23"/>
      <c r="JGY29" s="23"/>
      <c r="JGZ29" s="23"/>
      <c r="JHA29" s="23"/>
      <c r="JHB29" s="23"/>
      <c r="JHC29" s="23"/>
      <c r="JHD29" s="23"/>
      <c r="JHE29" s="23"/>
      <c r="JHF29" s="23"/>
      <c r="JHG29" s="23"/>
      <c r="JHH29" s="23"/>
      <c r="JHI29" s="23"/>
      <c r="JHJ29" s="23"/>
      <c r="JHK29" s="23"/>
      <c r="JHL29" s="23"/>
      <c r="JHM29" s="23"/>
      <c r="JHN29" s="23"/>
      <c r="JHO29" s="23"/>
      <c r="JHP29" s="23"/>
      <c r="JHQ29" s="23"/>
      <c r="JHR29" s="23"/>
      <c r="JHS29" s="23"/>
      <c r="JHT29" s="23"/>
      <c r="JHU29" s="23"/>
      <c r="JHV29" s="23"/>
      <c r="JHW29" s="23"/>
      <c r="JHX29" s="23"/>
      <c r="JHY29" s="23"/>
      <c r="JHZ29" s="23"/>
      <c r="JIA29" s="23"/>
      <c r="JIB29" s="23"/>
      <c r="JIC29" s="23"/>
      <c r="JID29" s="23"/>
      <c r="JIE29" s="23"/>
      <c r="JIF29" s="23"/>
      <c r="JIG29" s="23"/>
      <c r="JIH29" s="23"/>
      <c r="JII29" s="23"/>
      <c r="JIJ29" s="23"/>
      <c r="JIK29" s="23"/>
      <c r="JIL29" s="23"/>
      <c r="JIM29" s="23"/>
      <c r="JIN29" s="23"/>
      <c r="JIO29" s="23"/>
      <c r="JIP29" s="23"/>
      <c r="JIQ29" s="23"/>
      <c r="JIR29" s="23"/>
      <c r="JIS29" s="23"/>
      <c r="JIT29" s="23"/>
      <c r="JIU29" s="23"/>
      <c r="JIV29" s="23"/>
      <c r="JIW29" s="23"/>
      <c r="JIX29" s="23"/>
      <c r="JIY29" s="23"/>
      <c r="JIZ29" s="23"/>
      <c r="JJA29" s="23"/>
      <c r="JJB29" s="23"/>
      <c r="JJC29" s="23"/>
      <c r="JJD29" s="23"/>
      <c r="JJE29" s="23"/>
      <c r="JJF29" s="23"/>
      <c r="JJG29" s="23"/>
      <c r="JJH29" s="23"/>
      <c r="JJI29" s="23"/>
      <c r="JJJ29" s="23"/>
      <c r="JJK29" s="23"/>
      <c r="JJL29" s="23"/>
      <c r="JJM29" s="23"/>
      <c r="JJN29" s="23"/>
      <c r="JJO29" s="23"/>
      <c r="JJP29" s="23"/>
      <c r="JJQ29" s="23"/>
      <c r="JJR29" s="23"/>
      <c r="JJS29" s="23"/>
      <c r="JJT29" s="23"/>
      <c r="JJU29" s="23"/>
      <c r="JJV29" s="23"/>
      <c r="JJW29" s="23"/>
      <c r="JJX29" s="23"/>
      <c r="JJY29" s="23"/>
      <c r="JJZ29" s="23"/>
      <c r="JKA29" s="23"/>
      <c r="JKB29" s="23"/>
      <c r="JKC29" s="23"/>
      <c r="JKD29" s="23"/>
      <c r="JKE29" s="23"/>
      <c r="JKF29" s="23"/>
      <c r="JKG29" s="23"/>
      <c r="JKH29" s="23"/>
      <c r="JKI29" s="23"/>
      <c r="JKJ29" s="23"/>
      <c r="JKK29" s="23"/>
      <c r="JKL29" s="23"/>
      <c r="JKM29" s="23"/>
      <c r="JKN29" s="23"/>
      <c r="JKO29" s="23"/>
      <c r="JKP29" s="23"/>
      <c r="JKQ29" s="23"/>
      <c r="JKR29" s="23"/>
      <c r="JKS29" s="23"/>
      <c r="JKT29" s="23"/>
      <c r="JKU29" s="23"/>
      <c r="JKV29" s="23"/>
      <c r="JKW29" s="23"/>
      <c r="JKX29" s="23"/>
      <c r="JKY29" s="23"/>
      <c r="JKZ29" s="23"/>
      <c r="JLA29" s="23"/>
      <c r="JLB29" s="23"/>
      <c r="JLC29" s="23"/>
      <c r="JLD29" s="23"/>
      <c r="JLE29" s="23"/>
      <c r="JLF29" s="23"/>
      <c r="JLG29" s="23"/>
      <c r="JLH29" s="23"/>
      <c r="JLI29" s="23"/>
      <c r="JLJ29" s="23"/>
      <c r="JLK29" s="23"/>
      <c r="JLL29" s="23"/>
      <c r="JLM29" s="23"/>
      <c r="JLN29" s="23"/>
      <c r="JLO29" s="23"/>
      <c r="JLP29" s="23"/>
      <c r="JLQ29" s="23"/>
      <c r="JLR29" s="23"/>
      <c r="JLS29" s="23"/>
      <c r="JLT29" s="23"/>
      <c r="JLU29" s="23"/>
      <c r="JLV29" s="23"/>
      <c r="JLW29" s="23"/>
      <c r="JLX29" s="23"/>
      <c r="JLY29" s="23"/>
      <c r="JLZ29" s="23"/>
      <c r="JMA29" s="23"/>
      <c r="JMB29" s="23"/>
      <c r="JMC29" s="23"/>
      <c r="JMD29" s="23"/>
      <c r="JME29" s="23"/>
      <c r="JMF29" s="23"/>
      <c r="JMG29" s="23"/>
      <c r="JMH29" s="23"/>
      <c r="JMI29" s="23"/>
      <c r="JMJ29" s="23"/>
      <c r="JMK29" s="23"/>
      <c r="JML29" s="23"/>
      <c r="JMM29" s="23"/>
      <c r="JMN29" s="23"/>
      <c r="JMO29" s="23"/>
      <c r="JMP29" s="23"/>
      <c r="JMQ29" s="23"/>
      <c r="JMR29" s="23"/>
      <c r="JMS29" s="23"/>
      <c r="JMT29" s="23"/>
      <c r="JMU29" s="23"/>
      <c r="JMV29" s="23"/>
      <c r="JMW29" s="23"/>
      <c r="JMX29" s="23"/>
      <c r="JMY29" s="23"/>
      <c r="JMZ29" s="23"/>
      <c r="JNA29" s="23"/>
      <c r="JNB29" s="23"/>
      <c r="JNC29" s="23"/>
      <c r="JND29" s="23"/>
      <c r="JNE29" s="23"/>
      <c r="JNF29" s="23"/>
      <c r="JNG29" s="23"/>
      <c r="JNH29" s="23"/>
      <c r="JNI29" s="23"/>
      <c r="JNJ29" s="23"/>
      <c r="JNK29" s="23"/>
      <c r="JNL29" s="23"/>
      <c r="JNM29" s="23"/>
      <c r="JNN29" s="23"/>
      <c r="JNO29" s="23"/>
      <c r="JNP29" s="23"/>
      <c r="JNQ29" s="23"/>
      <c r="JNR29" s="23"/>
      <c r="JNS29" s="23"/>
      <c r="JNT29" s="23"/>
      <c r="JNU29" s="23"/>
      <c r="JNV29" s="23"/>
      <c r="JNW29" s="23"/>
      <c r="JNX29" s="23"/>
      <c r="JNY29" s="23"/>
      <c r="JNZ29" s="23"/>
      <c r="JOA29" s="23"/>
      <c r="JOB29" s="23"/>
      <c r="JOC29" s="23"/>
      <c r="JOD29" s="23"/>
      <c r="JOE29" s="23"/>
      <c r="JOF29" s="23"/>
      <c r="JOG29" s="23"/>
      <c r="JOH29" s="23"/>
      <c r="JOI29" s="23"/>
      <c r="JOJ29" s="23"/>
      <c r="JOK29" s="23"/>
      <c r="JOL29" s="23"/>
      <c r="JOM29" s="23"/>
      <c r="JON29" s="23"/>
      <c r="JOO29" s="23"/>
      <c r="JOP29" s="23"/>
      <c r="JOQ29" s="23"/>
      <c r="JOR29" s="23"/>
      <c r="JOS29" s="23"/>
      <c r="JOT29" s="23"/>
      <c r="JOU29" s="23"/>
      <c r="JOV29" s="23"/>
      <c r="JOW29" s="23"/>
      <c r="JOX29" s="23"/>
      <c r="JOY29" s="23"/>
      <c r="JOZ29" s="23"/>
      <c r="JPA29" s="23"/>
      <c r="JPB29" s="23"/>
      <c r="JPC29" s="23"/>
      <c r="JPD29" s="23"/>
      <c r="JPE29" s="23"/>
      <c r="JPF29" s="23"/>
      <c r="JPG29" s="23"/>
      <c r="JPH29" s="23"/>
      <c r="JPI29" s="23"/>
      <c r="JPJ29" s="23"/>
      <c r="JPK29" s="23"/>
      <c r="JPL29" s="23"/>
      <c r="JPM29" s="23"/>
      <c r="JPN29" s="23"/>
      <c r="JPO29" s="23"/>
      <c r="JPP29" s="23"/>
      <c r="JPQ29" s="23"/>
      <c r="JPR29" s="23"/>
      <c r="JPS29" s="23"/>
      <c r="JPT29" s="23"/>
      <c r="JPU29" s="23"/>
      <c r="JPV29" s="23"/>
      <c r="JPW29" s="23"/>
      <c r="JPX29" s="23"/>
      <c r="JPY29" s="23"/>
      <c r="JPZ29" s="23"/>
      <c r="JQA29" s="23"/>
      <c r="JQB29" s="23"/>
      <c r="JQC29" s="23"/>
      <c r="JQD29" s="23"/>
      <c r="JQE29" s="23"/>
      <c r="JQF29" s="23"/>
      <c r="JQG29" s="23"/>
      <c r="JQH29" s="23"/>
      <c r="JQI29" s="23"/>
      <c r="JQJ29" s="23"/>
      <c r="JQK29" s="23"/>
      <c r="JQL29" s="23"/>
      <c r="JQM29" s="23"/>
      <c r="JQN29" s="23"/>
      <c r="JQO29" s="23"/>
      <c r="JQP29" s="23"/>
      <c r="JQQ29" s="23"/>
      <c r="JQR29" s="23"/>
      <c r="JQS29" s="23"/>
      <c r="JQT29" s="23"/>
      <c r="JQU29" s="23"/>
      <c r="JQV29" s="23"/>
      <c r="JQW29" s="23"/>
      <c r="JQX29" s="23"/>
      <c r="JQY29" s="23"/>
      <c r="JQZ29" s="23"/>
      <c r="JRA29" s="23"/>
      <c r="JRB29" s="23"/>
      <c r="JRC29" s="23"/>
      <c r="JRD29" s="23"/>
      <c r="JRE29" s="23"/>
      <c r="JRF29" s="23"/>
      <c r="JRG29" s="23"/>
      <c r="JRH29" s="23"/>
      <c r="JRI29" s="23"/>
      <c r="JRJ29" s="23"/>
      <c r="JRK29" s="23"/>
      <c r="JRL29" s="23"/>
      <c r="JRM29" s="23"/>
      <c r="JRN29" s="23"/>
      <c r="JRO29" s="23"/>
      <c r="JRP29" s="23"/>
      <c r="JRQ29" s="23"/>
      <c r="JRR29" s="23"/>
      <c r="JRS29" s="23"/>
      <c r="JRT29" s="23"/>
      <c r="JRU29" s="23"/>
      <c r="JRV29" s="23"/>
      <c r="JRW29" s="23"/>
      <c r="JRX29" s="23"/>
      <c r="JRY29" s="23"/>
      <c r="JRZ29" s="23"/>
      <c r="JSA29" s="23"/>
      <c r="JSB29" s="23"/>
      <c r="JSC29" s="23"/>
      <c r="JSD29" s="23"/>
      <c r="JSE29" s="23"/>
      <c r="JSF29" s="23"/>
      <c r="JSG29" s="23"/>
      <c r="JSH29" s="23"/>
      <c r="JSI29" s="23"/>
      <c r="JSJ29" s="23"/>
      <c r="JSK29" s="23"/>
      <c r="JSL29" s="23"/>
      <c r="JSM29" s="23"/>
      <c r="JSN29" s="23"/>
      <c r="JSO29" s="23"/>
      <c r="JSP29" s="23"/>
      <c r="JSQ29" s="23"/>
      <c r="JSR29" s="23"/>
      <c r="JSS29" s="23"/>
      <c r="JST29" s="23"/>
      <c r="JSU29" s="23"/>
      <c r="JSV29" s="23"/>
      <c r="JSW29" s="23"/>
      <c r="JSX29" s="23"/>
      <c r="JSY29" s="23"/>
      <c r="JSZ29" s="23"/>
      <c r="JTA29" s="23"/>
      <c r="JTB29" s="23"/>
      <c r="JTC29" s="23"/>
      <c r="JTD29" s="23"/>
      <c r="JTE29" s="23"/>
      <c r="JTF29" s="23"/>
      <c r="JTG29" s="23"/>
      <c r="JTH29" s="23"/>
      <c r="JTI29" s="23"/>
      <c r="JTJ29" s="23"/>
      <c r="JTK29" s="23"/>
      <c r="JTL29" s="23"/>
      <c r="JTM29" s="23"/>
      <c r="JTN29" s="23"/>
      <c r="JTO29" s="23"/>
      <c r="JTP29" s="23"/>
      <c r="JTQ29" s="23"/>
      <c r="JTR29" s="23"/>
      <c r="JTS29" s="23"/>
      <c r="JTT29" s="23"/>
      <c r="JTU29" s="23"/>
      <c r="JTV29" s="23"/>
      <c r="JTW29" s="23"/>
      <c r="JTX29" s="23"/>
      <c r="JTY29" s="23"/>
      <c r="JTZ29" s="23"/>
      <c r="JUA29" s="23"/>
      <c r="JUB29" s="23"/>
      <c r="JUC29" s="23"/>
      <c r="JUD29" s="23"/>
      <c r="JUE29" s="23"/>
      <c r="JUF29" s="23"/>
      <c r="JUG29" s="23"/>
      <c r="JUH29" s="23"/>
      <c r="JUI29" s="23"/>
      <c r="JUJ29" s="23"/>
      <c r="JUK29" s="23"/>
      <c r="JUL29" s="23"/>
      <c r="JUM29" s="23"/>
      <c r="JUN29" s="23"/>
      <c r="JUO29" s="23"/>
      <c r="JUP29" s="23"/>
      <c r="JUQ29" s="23"/>
      <c r="JUR29" s="23"/>
      <c r="JUS29" s="23"/>
      <c r="JUT29" s="23"/>
      <c r="JUU29" s="23"/>
      <c r="JUV29" s="23"/>
      <c r="JUW29" s="23"/>
      <c r="JUX29" s="23"/>
      <c r="JUY29" s="23"/>
      <c r="JUZ29" s="23"/>
      <c r="JVA29" s="23"/>
      <c r="JVB29" s="23"/>
      <c r="JVC29" s="23"/>
      <c r="JVD29" s="23"/>
      <c r="JVE29" s="23"/>
      <c r="JVF29" s="23"/>
      <c r="JVG29" s="23"/>
      <c r="JVH29" s="23"/>
      <c r="JVI29" s="23"/>
      <c r="JVJ29" s="23"/>
      <c r="JVK29" s="23"/>
      <c r="JVL29" s="23"/>
      <c r="JVM29" s="23"/>
      <c r="JVN29" s="23"/>
      <c r="JVO29" s="23"/>
      <c r="JVP29" s="23"/>
      <c r="JVQ29" s="23"/>
      <c r="JVR29" s="23"/>
      <c r="JVS29" s="23"/>
      <c r="JVT29" s="23"/>
      <c r="JVU29" s="23"/>
      <c r="JVV29" s="23"/>
      <c r="JVW29" s="23"/>
      <c r="JVX29" s="23"/>
      <c r="JVY29" s="23"/>
      <c r="JVZ29" s="23"/>
      <c r="JWA29" s="23"/>
      <c r="JWB29" s="23"/>
      <c r="JWC29" s="23"/>
      <c r="JWD29" s="23"/>
      <c r="JWE29" s="23"/>
      <c r="JWF29" s="23"/>
      <c r="JWG29" s="23"/>
      <c r="JWH29" s="23"/>
      <c r="JWI29" s="23"/>
      <c r="JWJ29" s="23"/>
      <c r="JWK29" s="23"/>
      <c r="JWL29" s="23"/>
      <c r="JWM29" s="23"/>
      <c r="JWN29" s="23"/>
      <c r="JWO29" s="23"/>
      <c r="JWP29" s="23"/>
      <c r="JWQ29" s="23"/>
      <c r="JWR29" s="23"/>
      <c r="JWS29" s="23"/>
      <c r="JWT29" s="23"/>
      <c r="JWU29" s="23"/>
      <c r="JWV29" s="23"/>
      <c r="JWW29" s="23"/>
      <c r="JWX29" s="23"/>
      <c r="JWY29" s="23"/>
      <c r="JWZ29" s="23"/>
      <c r="JXA29" s="23"/>
      <c r="JXB29" s="23"/>
      <c r="JXC29" s="23"/>
      <c r="JXD29" s="23"/>
      <c r="JXE29" s="23"/>
      <c r="JXF29" s="23"/>
      <c r="JXG29" s="23"/>
      <c r="JXH29" s="23"/>
      <c r="JXI29" s="23"/>
      <c r="JXJ29" s="23"/>
      <c r="JXK29" s="23"/>
      <c r="JXL29" s="23"/>
      <c r="JXM29" s="23"/>
      <c r="JXN29" s="23"/>
      <c r="JXO29" s="23"/>
      <c r="JXP29" s="23"/>
      <c r="JXQ29" s="23"/>
      <c r="JXR29" s="23"/>
      <c r="JXS29" s="23"/>
      <c r="JXT29" s="23"/>
      <c r="JXU29" s="23"/>
      <c r="JXV29" s="23"/>
      <c r="JXW29" s="23"/>
      <c r="JXX29" s="23"/>
      <c r="JXY29" s="23"/>
      <c r="JXZ29" s="23"/>
      <c r="JYA29" s="23"/>
      <c r="JYB29" s="23"/>
      <c r="JYC29" s="23"/>
      <c r="JYD29" s="23"/>
      <c r="JYE29" s="23"/>
      <c r="JYF29" s="23"/>
      <c r="JYG29" s="23"/>
      <c r="JYH29" s="23"/>
      <c r="JYI29" s="23"/>
      <c r="JYJ29" s="23"/>
      <c r="JYK29" s="23"/>
      <c r="JYL29" s="23"/>
      <c r="JYM29" s="23"/>
      <c r="JYN29" s="23"/>
      <c r="JYO29" s="23"/>
      <c r="JYP29" s="23"/>
      <c r="JYQ29" s="23"/>
      <c r="JYR29" s="23"/>
      <c r="JYS29" s="23"/>
      <c r="JYT29" s="23"/>
      <c r="JYU29" s="23"/>
      <c r="JYV29" s="23"/>
      <c r="JYW29" s="23"/>
      <c r="JYX29" s="23"/>
      <c r="JYY29" s="23"/>
      <c r="JYZ29" s="23"/>
      <c r="JZA29" s="23"/>
      <c r="JZB29" s="23"/>
      <c r="JZC29" s="23"/>
      <c r="JZD29" s="23"/>
      <c r="JZE29" s="23"/>
      <c r="JZF29" s="23"/>
      <c r="JZG29" s="23"/>
      <c r="JZH29" s="23"/>
      <c r="JZI29" s="23"/>
      <c r="JZJ29" s="23"/>
      <c r="JZK29" s="23"/>
      <c r="JZL29" s="23"/>
      <c r="JZM29" s="23"/>
      <c r="JZN29" s="23"/>
      <c r="JZO29" s="23"/>
      <c r="JZP29" s="23"/>
      <c r="JZQ29" s="23"/>
      <c r="JZR29" s="23"/>
      <c r="JZS29" s="23"/>
      <c r="JZT29" s="23"/>
      <c r="JZU29" s="23"/>
      <c r="JZV29" s="23"/>
      <c r="JZW29" s="23"/>
      <c r="JZX29" s="23"/>
      <c r="JZY29" s="23"/>
      <c r="JZZ29" s="23"/>
      <c r="KAA29" s="23"/>
      <c r="KAB29" s="23"/>
      <c r="KAC29" s="23"/>
      <c r="KAD29" s="23"/>
      <c r="KAE29" s="23"/>
      <c r="KAF29" s="23"/>
      <c r="KAG29" s="23"/>
      <c r="KAH29" s="23"/>
      <c r="KAI29" s="23"/>
      <c r="KAJ29" s="23"/>
      <c r="KAK29" s="23"/>
      <c r="KAL29" s="23"/>
      <c r="KAM29" s="23"/>
      <c r="KAN29" s="23"/>
      <c r="KAO29" s="23"/>
      <c r="KAP29" s="23"/>
      <c r="KAQ29" s="23"/>
      <c r="KAR29" s="23"/>
      <c r="KAS29" s="23"/>
      <c r="KAT29" s="23"/>
      <c r="KAU29" s="23"/>
      <c r="KAV29" s="23"/>
      <c r="KAW29" s="23"/>
      <c r="KAX29" s="23"/>
      <c r="KAY29" s="23"/>
      <c r="KAZ29" s="23"/>
      <c r="KBA29" s="23"/>
      <c r="KBB29" s="23"/>
      <c r="KBC29" s="23"/>
      <c r="KBD29" s="23"/>
      <c r="KBE29" s="23"/>
      <c r="KBF29" s="23"/>
      <c r="KBG29" s="23"/>
      <c r="KBH29" s="23"/>
      <c r="KBI29" s="23"/>
      <c r="KBJ29" s="23"/>
      <c r="KBK29" s="23"/>
      <c r="KBL29" s="23"/>
      <c r="KBM29" s="23"/>
      <c r="KBN29" s="23"/>
      <c r="KBO29" s="23"/>
      <c r="KBP29" s="23"/>
      <c r="KBQ29" s="23"/>
      <c r="KBR29" s="23"/>
      <c r="KBS29" s="23"/>
      <c r="KBT29" s="23"/>
      <c r="KBU29" s="23"/>
      <c r="KBV29" s="23"/>
      <c r="KBW29" s="23"/>
      <c r="KBX29" s="23"/>
      <c r="KBY29" s="23"/>
      <c r="KBZ29" s="23"/>
      <c r="KCA29" s="23"/>
      <c r="KCB29" s="23"/>
      <c r="KCC29" s="23"/>
      <c r="KCD29" s="23"/>
      <c r="KCE29" s="23"/>
      <c r="KCF29" s="23"/>
      <c r="KCG29" s="23"/>
      <c r="KCH29" s="23"/>
      <c r="KCI29" s="23"/>
      <c r="KCJ29" s="23"/>
      <c r="KCK29" s="23"/>
      <c r="KCL29" s="23"/>
      <c r="KCM29" s="23"/>
      <c r="KCN29" s="23"/>
      <c r="KCO29" s="23"/>
      <c r="KCP29" s="23"/>
      <c r="KCQ29" s="23"/>
      <c r="KCR29" s="23"/>
      <c r="KCS29" s="23"/>
      <c r="KCT29" s="23"/>
      <c r="KCU29" s="23"/>
      <c r="KCV29" s="23"/>
      <c r="KCW29" s="23"/>
      <c r="KCX29" s="23"/>
      <c r="KCY29" s="23"/>
      <c r="KCZ29" s="23"/>
      <c r="KDA29" s="23"/>
      <c r="KDB29" s="23"/>
      <c r="KDC29" s="23"/>
      <c r="KDD29" s="23"/>
      <c r="KDE29" s="23"/>
      <c r="KDF29" s="23"/>
      <c r="KDG29" s="23"/>
      <c r="KDH29" s="23"/>
      <c r="KDI29" s="23"/>
      <c r="KDJ29" s="23"/>
      <c r="KDK29" s="23"/>
      <c r="KDL29" s="23"/>
      <c r="KDM29" s="23"/>
      <c r="KDN29" s="23"/>
      <c r="KDO29" s="23"/>
      <c r="KDP29" s="23"/>
      <c r="KDQ29" s="23"/>
      <c r="KDR29" s="23"/>
      <c r="KDS29" s="23"/>
      <c r="KDT29" s="23"/>
      <c r="KDU29" s="23"/>
      <c r="KDV29" s="23"/>
      <c r="KDW29" s="23"/>
      <c r="KDX29" s="23"/>
      <c r="KDY29" s="23"/>
      <c r="KDZ29" s="23"/>
      <c r="KEA29" s="23"/>
      <c r="KEB29" s="23"/>
      <c r="KEC29" s="23"/>
      <c r="KED29" s="23"/>
      <c r="KEE29" s="23"/>
      <c r="KEF29" s="23"/>
      <c r="KEG29" s="23"/>
      <c r="KEH29" s="23"/>
      <c r="KEI29" s="23"/>
      <c r="KEJ29" s="23"/>
      <c r="KEK29" s="23"/>
      <c r="KEL29" s="23"/>
      <c r="KEM29" s="23"/>
      <c r="KEN29" s="23"/>
      <c r="KEO29" s="23"/>
      <c r="KEP29" s="23"/>
      <c r="KEQ29" s="23"/>
      <c r="KER29" s="23"/>
      <c r="KES29" s="23"/>
      <c r="KET29" s="23"/>
      <c r="KEU29" s="23"/>
      <c r="KEV29" s="23"/>
      <c r="KEW29" s="23"/>
      <c r="KEX29" s="23"/>
      <c r="KEY29" s="23"/>
      <c r="KEZ29" s="23"/>
      <c r="KFA29" s="23"/>
      <c r="KFB29" s="23"/>
      <c r="KFC29" s="23"/>
      <c r="KFD29" s="23"/>
      <c r="KFE29" s="23"/>
      <c r="KFF29" s="23"/>
      <c r="KFG29" s="23"/>
      <c r="KFH29" s="23"/>
      <c r="KFI29" s="23"/>
      <c r="KFJ29" s="23"/>
      <c r="KFK29" s="23"/>
      <c r="KFL29" s="23"/>
      <c r="KFM29" s="23"/>
      <c r="KFN29" s="23"/>
      <c r="KFO29" s="23"/>
      <c r="KFP29" s="23"/>
      <c r="KFQ29" s="23"/>
      <c r="KFR29" s="23"/>
      <c r="KFS29" s="23"/>
      <c r="KFT29" s="23"/>
      <c r="KFU29" s="23"/>
      <c r="KFV29" s="23"/>
      <c r="KFW29" s="23"/>
      <c r="KFX29" s="23"/>
      <c r="KFY29" s="23"/>
      <c r="KFZ29" s="23"/>
      <c r="KGA29" s="23"/>
      <c r="KGB29" s="23"/>
      <c r="KGC29" s="23"/>
      <c r="KGD29" s="23"/>
      <c r="KGE29" s="23"/>
      <c r="KGF29" s="23"/>
      <c r="KGG29" s="23"/>
      <c r="KGH29" s="23"/>
      <c r="KGI29" s="23"/>
      <c r="KGJ29" s="23"/>
      <c r="KGK29" s="23"/>
      <c r="KGL29" s="23"/>
      <c r="KGM29" s="23"/>
      <c r="KGN29" s="23"/>
      <c r="KGO29" s="23"/>
      <c r="KGP29" s="23"/>
      <c r="KGQ29" s="23"/>
      <c r="KGR29" s="23"/>
      <c r="KGS29" s="23"/>
      <c r="KGT29" s="23"/>
      <c r="KGU29" s="23"/>
      <c r="KGV29" s="23"/>
      <c r="KGW29" s="23"/>
      <c r="KGX29" s="23"/>
      <c r="KGY29" s="23"/>
      <c r="KGZ29" s="23"/>
      <c r="KHA29" s="23"/>
      <c r="KHB29" s="23"/>
      <c r="KHC29" s="23"/>
      <c r="KHD29" s="23"/>
      <c r="KHE29" s="23"/>
      <c r="KHF29" s="23"/>
      <c r="KHG29" s="23"/>
      <c r="KHH29" s="23"/>
      <c r="KHI29" s="23"/>
      <c r="KHJ29" s="23"/>
      <c r="KHK29" s="23"/>
      <c r="KHL29" s="23"/>
      <c r="KHM29" s="23"/>
      <c r="KHN29" s="23"/>
      <c r="KHO29" s="23"/>
      <c r="KHP29" s="23"/>
      <c r="KHQ29" s="23"/>
      <c r="KHR29" s="23"/>
      <c r="KHS29" s="23"/>
      <c r="KHT29" s="23"/>
      <c r="KHU29" s="23"/>
      <c r="KHV29" s="23"/>
      <c r="KHW29" s="23"/>
      <c r="KHX29" s="23"/>
      <c r="KHY29" s="23"/>
      <c r="KHZ29" s="23"/>
      <c r="KIA29" s="23"/>
      <c r="KIB29" s="23"/>
      <c r="KIC29" s="23"/>
      <c r="KID29" s="23"/>
      <c r="KIE29" s="23"/>
      <c r="KIF29" s="23"/>
      <c r="KIG29" s="23"/>
      <c r="KIH29" s="23"/>
      <c r="KII29" s="23"/>
      <c r="KIJ29" s="23"/>
      <c r="KIK29" s="23"/>
      <c r="KIL29" s="23"/>
      <c r="KIM29" s="23"/>
      <c r="KIN29" s="23"/>
      <c r="KIO29" s="23"/>
      <c r="KIP29" s="23"/>
      <c r="KIQ29" s="23"/>
      <c r="KIR29" s="23"/>
      <c r="KIS29" s="23"/>
      <c r="KIT29" s="23"/>
      <c r="KIU29" s="23"/>
      <c r="KIV29" s="23"/>
      <c r="KIW29" s="23"/>
      <c r="KIX29" s="23"/>
      <c r="KIY29" s="23"/>
      <c r="KIZ29" s="23"/>
      <c r="KJA29" s="23"/>
      <c r="KJB29" s="23"/>
      <c r="KJC29" s="23"/>
      <c r="KJD29" s="23"/>
      <c r="KJE29" s="23"/>
      <c r="KJF29" s="23"/>
      <c r="KJG29" s="23"/>
      <c r="KJH29" s="23"/>
      <c r="KJI29" s="23"/>
      <c r="KJJ29" s="23"/>
      <c r="KJK29" s="23"/>
      <c r="KJL29" s="23"/>
      <c r="KJM29" s="23"/>
      <c r="KJN29" s="23"/>
      <c r="KJO29" s="23"/>
      <c r="KJP29" s="23"/>
      <c r="KJQ29" s="23"/>
      <c r="KJR29" s="23"/>
      <c r="KJS29" s="23"/>
      <c r="KJT29" s="23"/>
      <c r="KJU29" s="23"/>
      <c r="KJV29" s="23"/>
      <c r="KJW29" s="23"/>
      <c r="KJX29" s="23"/>
      <c r="KJY29" s="23"/>
      <c r="KJZ29" s="23"/>
      <c r="KKA29" s="23"/>
      <c r="KKB29" s="23"/>
      <c r="KKC29" s="23"/>
      <c r="KKD29" s="23"/>
      <c r="KKE29" s="23"/>
      <c r="KKF29" s="23"/>
      <c r="KKG29" s="23"/>
      <c r="KKH29" s="23"/>
      <c r="KKI29" s="23"/>
      <c r="KKJ29" s="23"/>
      <c r="KKK29" s="23"/>
      <c r="KKL29" s="23"/>
      <c r="KKM29" s="23"/>
      <c r="KKN29" s="23"/>
      <c r="KKO29" s="23"/>
      <c r="KKP29" s="23"/>
      <c r="KKQ29" s="23"/>
      <c r="KKR29" s="23"/>
      <c r="KKS29" s="23"/>
      <c r="KKT29" s="23"/>
      <c r="KKU29" s="23"/>
      <c r="KKV29" s="23"/>
      <c r="KKW29" s="23"/>
      <c r="KKX29" s="23"/>
      <c r="KKY29" s="23"/>
      <c r="KKZ29" s="23"/>
      <c r="KLA29" s="23"/>
      <c r="KLB29" s="23"/>
      <c r="KLC29" s="23"/>
      <c r="KLD29" s="23"/>
      <c r="KLE29" s="23"/>
      <c r="KLF29" s="23"/>
      <c r="KLG29" s="23"/>
      <c r="KLH29" s="23"/>
      <c r="KLI29" s="23"/>
      <c r="KLJ29" s="23"/>
      <c r="KLK29" s="23"/>
      <c r="KLL29" s="23"/>
      <c r="KLM29" s="23"/>
      <c r="KLN29" s="23"/>
      <c r="KLO29" s="23"/>
      <c r="KLP29" s="23"/>
      <c r="KLQ29" s="23"/>
      <c r="KLR29" s="23"/>
      <c r="KLS29" s="23"/>
      <c r="KLT29" s="23"/>
      <c r="KLU29" s="23"/>
      <c r="KLV29" s="23"/>
      <c r="KLW29" s="23"/>
      <c r="KLX29" s="23"/>
      <c r="KLY29" s="23"/>
      <c r="KLZ29" s="23"/>
      <c r="KMA29" s="23"/>
      <c r="KMB29" s="23"/>
      <c r="KMC29" s="23"/>
      <c r="KMD29" s="23"/>
      <c r="KME29" s="23"/>
      <c r="KMF29" s="23"/>
      <c r="KMG29" s="23"/>
      <c r="KMH29" s="23"/>
      <c r="KMI29" s="23"/>
      <c r="KMJ29" s="23"/>
      <c r="KMK29" s="23"/>
      <c r="KML29" s="23"/>
      <c r="KMM29" s="23"/>
      <c r="KMN29" s="23"/>
      <c r="KMO29" s="23"/>
      <c r="KMP29" s="23"/>
      <c r="KMQ29" s="23"/>
      <c r="KMR29" s="23"/>
      <c r="KMS29" s="23"/>
      <c r="KMT29" s="23"/>
      <c r="KMU29" s="23"/>
      <c r="KMV29" s="23"/>
      <c r="KMW29" s="23"/>
      <c r="KMX29" s="23"/>
      <c r="KMY29" s="23"/>
      <c r="KMZ29" s="23"/>
      <c r="KNA29" s="23"/>
      <c r="KNB29" s="23"/>
      <c r="KNC29" s="23"/>
      <c r="KND29" s="23"/>
      <c r="KNE29" s="23"/>
      <c r="KNF29" s="23"/>
      <c r="KNG29" s="23"/>
      <c r="KNH29" s="23"/>
      <c r="KNI29" s="23"/>
      <c r="KNJ29" s="23"/>
      <c r="KNK29" s="23"/>
      <c r="KNL29" s="23"/>
      <c r="KNM29" s="23"/>
      <c r="KNN29" s="23"/>
      <c r="KNO29" s="23"/>
      <c r="KNP29" s="23"/>
      <c r="KNQ29" s="23"/>
      <c r="KNR29" s="23"/>
      <c r="KNS29" s="23"/>
      <c r="KNT29" s="23"/>
      <c r="KNU29" s="23"/>
      <c r="KNV29" s="23"/>
      <c r="KNW29" s="23"/>
      <c r="KNX29" s="23"/>
      <c r="KNY29" s="23"/>
      <c r="KNZ29" s="23"/>
      <c r="KOA29" s="23"/>
      <c r="KOB29" s="23"/>
      <c r="KOC29" s="23"/>
      <c r="KOD29" s="23"/>
      <c r="KOE29" s="23"/>
      <c r="KOF29" s="23"/>
      <c r="KOG29" s="23"/>
      <c r="KOH29" s="23"/>
      <c r="KOI29" s="23"/>
      <c r="KOJ29" s="23"/>
      <c r="KOK29" s="23"/>
      <c r="KOL29" s="23"/>
      <c r="KOM29" s="23"/>
      <c r="KON29" s="23"/>
      <c r="KOO29" s="23"/>
      <c r="KOP29" s="23"/>
      <c r="KOQ29" s="23"/>
      <c r="KOR29" s="23"/>
      <c r="KOS29" s="23"/>
      <c r="KOT29" s="23"/>
      <c r="KOU29" s="23"/>
      <c r="KOV29" s="23"/>
      <c r="KOW29" s="23"/>
      <c r="KOX29" s="23"/>
      <c r="KOY29" s="23"/>
      <c r="KOZ29" s="23"/>
      <c r="KPA29" s="23"/>
      <c r="KPB29" s="23"/>
      <c r="KPC29" s="23"/>
      <c r="KPD29" s="23"/>
      <c r="KPE29" s="23"/>
      <c r="KPF29" s="23"/>
      <c r="KPG29" s="23"/>
      <c r="KPH29" s="23"/>
      <c r="KPI29" s="23"/>
      <c r="KPJ29" s="23"/>
      <c r="KPK29" s="23"/>
      <c r="KPL29" s="23"/>
      <c r="KPM29" s="23"/>
      <c r="KPN29" s="23"/>
      <c r="KPO29" s="23"/>
      <c r="KPP29" s="23"/>
      <c r="KPQ29" s="23"/>
      <c r="KPR29" s="23"/>
      <c r="KPS29" s="23"/>
      <c r="KPT29" s="23"/>
      <c r="KPU29" s="23"/>
      <c r="KPV29" s="23"/>
      <c r="KPW29" s="23"/>
      <c r="KPX29" s="23"/>
      <c r="KPY29" s="23"/>
      <c r="KPZ29" s="23"/>
      <c r="KQA29" s="23"/>
      <c r="KQB29" s="23"/>
      <c r="KQC29" s="23"/>
      <c r="KQD29" s="23"/>
      <c r="KQE29" s="23"/>
      <c r="KQF29" s="23"/>
      <c r="KQG29" s="23"/>
      <c r="KQH29" s="23"/>
      <c r="KQI29" s="23"/>
      <c r="KQJ29" s="23"/>
      <c r="KQK29" s="23"/>
      <c r="KQL29" s="23"/>
      <c r="KQM29" s="23"/>
      <c r="KQN29" s="23"/>
      <c r="KQO29" s="23"/>
      <c r="KQP29" s="23"/>
      <c r="KQQ29" s="23"/>
      <c r="KQR29" s="23"/>
      <c r="KQS29" s="23"/>
      <c r="KQT29" s="23"/>
      <c r="KQU29" s="23"/>
      <c r="KQV29" s="23"/>
      <c r="KQW29" s="23"/>
      <c r="KQX29" s="23"/>
      <c r="KQY29" s="23"/>
      <c r="KQZ29" s="23"/>
      <c r="KRA29" s="23"/>
      <c r="KRB29" s="23"/>
      <c r="KRC29" s="23"/>
      <c r="KRD29" s="23"/>
      <c r="KRE29" s="23"/>
      <c r="KRF29" s="23"/>
      <c r="KRG29" s="23"/>
      <c r="KRH29" s="23"/>
      <c r="KRI29" s="23"/>
      <c r="KRJ29" s="23"/>
      <c r="KRK29" s="23"/>
      <c r="KRL29" s="23"/>
      <c r="KRM29" s="23"/>
      <c r="KRN29" s="23"/>
      <c r="KRO29" s="23"/>
      <c r="KRP29" s="23"/>
      <c r="KRQ29" s="23"/>
      <c r="KRR29" s="23"/>
      <c r="KRS29" s="23"/>
      <c r="KRT29" s="23"/>
      <c r="KRU29" s="23"/>
      <c r="KRV29" s="23"/>
      <c r="KRW29" s="23"/>
      <c r="KRX29" s="23"/>
      <c r="KRY29" s="23"/>
      <c r="KRZ29" s="23"/>
      <c r="KSA29" s="23"/>
      <c r="KSB29" s="23"/>
      <c r="KSC29" s="23"/>
      <c r="KSD29" s="23"/>
      <c r="KSE29" s="23"/>
      <c r="KSF29" s="23"/>
      <c r="KSG29" s="23"/>
      <c r="KSH29" s="23"/>
      <c r="KSI29" s="23"/>
      <c r="KSJ29" s="23"/>
      <c r="KSK29" s="23"/>
      <c r="KSL29" s="23"/>
      <c r="KSM29" s="23"/>
      <c r="KSN29" s="23"/>
      <c r="KSO29" s="23"/>
      <c r="KSP29" s="23"/>
      <c r="KSQ29" s="23"/>
      <c r="KSR29" s="23"/>
      <c r="KSS29" s="23"/>
      <c r="KST29" s="23"/>
      <c r="KSU29" s="23"/>
      <c r="KSV29" s="23"/>
      <c r="KSW29" s="23"/>
      <c r="KSX29" s="23"/>
      <c r="KSY29" s="23"/>
      <c r="KSZ29" s="23"/>
      <c r="KTA29" s="23"/>
      <c r="KTB29" s="23"/>
      <c r="KTC29" s="23"/>
      <c r="KTD29" s="23"/>
      <c r="KTE29" s="23"/>
      <c r="KTF29" s="23"/>
      <c r="KTG29" s="23"/>
      <c r="KTH29" s="23"/>
      <c r="KTI29" s="23"/>
      <c r="KTJ29" s="23"/>
      <c r="KTK29" s="23"/>
      <c r="KTL29" s="23"/>
      <c r="KTM29" s="23"/>
      <c r="KTN29" s="23"/>
      <c r="KTO29" s="23"/>
      <c r="KTP29" s="23"/>
      <c r="KTQ29" s="23"/>
      <c r="KTR29" s="23"/>
      <c r="KTS29" s="23"/>
      <c r="KTT29" s="23"/>
      <c r="KTU29" s="23"/>
      <c r="KTV29" s="23"/>
      <c r="KTW29" s="23"/>
      <c r="KTX29" s="23"/>
      <c r="KTY29" s="23"/>
      <c r="KTZ29" s="23"/>
      <c r="KUA29" s="23"/>
      <c r="KUB29" s="23"/>
      <c r="KUC29" s="23"/>
      <c r="KUD29" s="23"/>
      <c r="KUE29" s="23"/>
      <c r="KUF29" s="23"/>
      <c r="KUG29" s="23"/>
      <c r="KUH29" s="23"/>
      <c r="KUI29" s="23"/>
      <c r="KUJ29" s="23"/>
      <c r="KUK29" s="23"/>
      <c r="KUL29" s="23"/>
      <c r="KUM29" s="23"/>
      <c r="KUN29" s="23"/>
      <c r="KUO29" s="23"/>
      <c r="KUP29" s="23"/>
      <c r="KUQ29" s="23"/>
      <c r="KUR29" s="23"/>
      <c r="KUS29" s="23"/>
      <c r="KUT29" s="23"/>
      <c r="KUU29" s="23"/>
      <c r="KUV29" s="23"/>
      <c r="KUW29" s="23"/>
      <c r="KUX29" s="23"/>
      <c r="KUY29" s="23"/>
      <c r="KUZ29" s="23"/>
      <c r="KVA29" s="23"/>
      <c r="KVB29" s="23"/>
      <c r="KVC29" s="23"/>
      <c r="KVD29" s="23"/>
      <c r="KVE29" s="23"/>
      <c r="KVF29" s="23"/>
      <c r="KVG29" s="23"/>
      <c r="KVH29" s="23"/>
      <c r="KVI29" s="23"/>
      <c r="KVJ29" s="23"/>
      <c r="KVK29" s="23"/>
      <c r="KVL29" s="23"/>
      <c r="KVM29" s="23"/>
      <c r="KVN29" s="23"/>
      <c r="KVO29" s="23"/>
      <c r="KVP29" s="23"/>
      <c r="KVQ29" s="23"/>
      <c r="KVR29" s="23"/>
      <c r="KVS29" s="23"/>
      <c r="KVT29" s="23"/>
      <c r="KVU29" s="23"/>
      <c r="KVV29" s="23"/>
      <c r="KVW29" s="23"/>
      <c r="KVX29" s="23"/>
      <c r="KVY29" s="23"/>
      <c r="KVZ29" s="23"/>
      <c r="KWA29" s="23"/>
      <c r="KWB29" s="23"/>
      <c r="KWC29" s="23"/>
      <c r="KWD29" s="23"/>
      <c r="KWE29" s="23"/>
      <c r="KWF29" s="23"/>
      <c r="KWG29" s="23"/>
      <c r="KWH29" s="23"/>
      <c r="KWI29" s="23"/>
      <c r="KWJ29" s="23"/>
      <c r="KWK29" s="23"/>
      <c r="KWL29" s="23"/>
      <c r="KWM29" s="23"/>
      <c r="KWN29" s="23"/>
      <c r="KWO29" s="23"/>
      <c r="KWP29" s="23"/>
      <c r="KWQ29" s="23"/>
      <c r="KWR29" s="23"/>
      <c r="KWS29" s="23"/>
      <c r="KWT29" s="23"/>
      <c r="KWU29" s="23"/>
      <c r="KWV29" s="23"/>
      <c r="KWW29" s="23"/>
      <c r="KWX29" s="23"/>
      <c r="KWY29" s="23"/>
      <c r="KWZ29" s="23"/>
      <c r="KXA29" s="23"/>
      <c r="KXB29" s="23"/>
      <c r="KXC29" s="23"/>
      <c r="KXD29" s="23"/>
      <c r="KXE29" s="23"/>
      <c r="KXF29" s="23"/>
      <c r="KXG29" s="23"/>
      <c r="KXH29" s="23"/>
      <c r="KXI29" s="23"/>
      <c r="KXJ29" s="23"/>
      <c r="KXK29" s="23"/>
      <c r="KXL29" s="23"/>
      <c r="KXM29" s="23"/>
      <c r="KXN29" s="23"/>
      <c r="KXO29" s="23"/>
      <c r="KXP29" s="23"/>
      <c r="KXQ29" s="23"/>
      <c r="KXR29" s="23"/>
      <c r="KXS29" s="23"/>
      <c r="KXT29" s="23"/>
      <c r="KXU29" s="23"/>
      <c r="KXV29" s="23"/>
      <c r="KXW29" s="23"/>
      <c r="KXX29" s="23"/>
      <c r="KXY29" s="23"/>
      <c r="KXZ29" s="23"/>
      <c r="KYA29" s="23"/>
      <c r="KYB29" s="23"/>
      <c r="KYC29" s="23"/>
      <c r="KYD29" s="23"/>
      <c r="KYE29" s="23"/>
      <c r="KYF29" s="23"/>
      <c r="KYG29" s="23"/>
      <c r="KYH29" s="23"/>
      <c r="KYI29" s="23"/>
      <c r="KYJ29" s="23"/>
      <c r="KYK29" s="23"/>
      <c r="KYL29" s="23"/>
      <c r="KYM29" s="23"/>
      <c r="KYN29" s="23"/>
      <c r="KYO29" s="23"/>
      <c r="KYP29" s="23"/>
      <c r="KYQ29" s="23"/>
      <c r="KYR29" s="23"/>
      <c r="KYS29" s="23"/>
      <c r="KYT29" s="23"/>
      <c r="KYU29" s="23"/>
      <c r="KYV29" s="23"/>
      <c r="KYW29" s="23"/>
      <c r="KYX29" s="23"/>
      <c r="KYY29" s="23"/>
      <c r="KYZ29" s="23"/>
      <c r="KZA29" s="23"/>
      <c r="KZB29" s="23"/>
      <c r="KZC29" s="23"/>
      <c r="KZD29" s="23"/>
      <c r="KZE29" s="23"/>
      <c r="KZF29" s="23"/>
      <c r="KZG29" s="23"/>
      <c r="KZH29" s="23"/>
      <c r="KZI29" s="23"/>
      <c r="KZJ29" s="23"/>
      <c r="KZK29" s="23"/>
      <c r="KZL29" s="23"/>
      <c r="KZM29" s="23"/>
      <c r="KZN29" s="23"/>
      <c r="KZO29" s="23"/>
      <c r="KZP29" s="23"/>
      <c r="KZQ29" s="23"/>
      <c r="KZR29" s="23"/>
      <c r="KZS29" s="23"/>
      <c r="KZT29" s="23"/>
      <c r="KZU29" s="23"/>
      <c r="KZV29" s="23"/>
      <c r="KZW29" s="23"/>
      <c r="KZX29" s="23"/>
      <c r="KZY29" s="23"/>
      <c r="KZZ29" s="23"/>
      <c r="LAA29" s="23"/>
      <c r="LAB29" s="23"/>
      <c r="LAC29" s="23"/>
      <c r="LAD29" s="23"/>
      <c r="LAE29" s="23"/>
      <c r="LAF29" s="23"/>
      <c r="LAG29" s="23"/>
      <c r="LAH29" s="23"/>
      <c r="LAI29" s="23"/>
      <c r="LAJ29" s="23"/>
      <c r="LAK29" s="23"/>
      <c r="LAL29" s="23"/>
      <c r="LAM29" s="23"/>
      <c r="LAN29" s="23"/>
      <c r="LAO29" s="23"/>
      <c r="LAP29" s="23"/>
      <c r="LAQ29" s="23"/>
      <c r="LAR29" s="23"/>
      <c r="LAS29" s="23"/>
      <c r="LAT29" s="23"/>
      <c r="LAU29" s="23"/>
      <c r="LAV29" s="23"/>
      <c r="LAW29" s="23"/>
      <c r="LAX29" s="23"/>
      <c r="LAY29" s="23"/>
      <c r="LAZ29" s="23"/>
      <c r="LBA29" s="23"/>
      <c r="LBB29" s="23"/>
      <c r="LBC29" s="23"/>
      <c r="LBD29" s="23"/>
      <c r="LBE29" s="23"/>
      <c r="LBF29" s="23"/>
      <c r="LBG29" s="23"/>
      <c r="LBH29" s="23"/>
      <c r="LBI29" s="23"/>
      <c r="LBJ29" s="23"/>
      <c r="LBK29" s="23"/>
      <c r="LBL29" s="23"/>
      <c r="LBM29" s="23"/>
      <c r="LBN29" s="23"/>
      <c r="LBO29" s="23"/>
      <c r="LBP29" s="23"/>
      <c r="LBQ29" s="23"/>
      <c r="LBR29" s="23"/>
      <c r="LBS29" s="23"/>
      <c r="LBT29" s="23"/>
      <c r="LBU29" s="23"/>
      <c r="LBV29" s="23"/>
      <c r="LBW29" s="23"/>
      <c r="LBX29" s="23"/>
      <c r="LBY29" s="23"/>
      <c r="LBZ29" s="23"/>
      <c r="LCA29" s="23"/>
      <c r="LCB29" s="23"/>
      <c r="LCC29" s="23"/>
      <c r="LCD29" s="23"/>
      <c r="LCE29" s="23"/>
      <c r="LCF29" s="23"/>
      <c r="LCG29" s="23"/>
      <c r="LCH29" s="23"/>
      <c r="LCI29" s="23"/>
      <c r="LCJ29" s="23"/>
      <c r="LCK29" s="23"/>
      <c r="LCL29" s="23"/>
      <c r="LCM29" s="23"/>
      <c r="LCN29" s="23"/>
      <c r="LCO29" s="23"/>
      <c r="LCP29" s="23"/>
      <c r="LCQ29" s="23"/>
      <c r="LCR29" s="23"/>
      <c r="LCS29" s="23"/>
      <c r="LCT29" s="23"/>
      <c r="LCU29" s="23"/>
      <c r="LCV29" s="23"/>
      <c r="LCW29" s="23"/>
      <c r="LCX29" s="23"/>
      <c r="LCY29" s="23"/>
      <c r="LCZ29" s="23"/>
      <c r="LDA29" s="23"/>
      <c r="LDB29" s="23"/>
      <c r="LDC29" s="23"/>
      <c r="LDD29" s="23"/>
      <c r="LDE29" s="23"/>
      <c r="LDF29" s="23"/>
      <c r="LDG29" s="23"/>
      <c r="LDH29" s="23"/>
      <c r="LDI29" s="23"/>
      <c r="LDJ29" s="23"/>
      <c r="LDK29" s="23"/>
      <c r="LDL29" s="23"/>
      <c r="LDM29" s="23"/>
      <c r="LDN29" s="23"/>
      <c r="LDO29" s="23"/>
      <c r="LDP29" s="23"/>
      <c r="LDQ29" s="23"/>
      <c r="LDR29" s="23"/>
      <c r="LDS29" s="23"/>
      <c r="LDT29" s="23"/>
      <c r="LDU29" s="23"/>
      <c r="LDV29" s="23"/>
      <c r="LDW29" s="23"/>
      <c r="LDX29" s="23"/>
      <c r="LDY29" s="23"/>
      <c r="LDZ29" s="23"/>
      <c r="LEA29" s="23"/>
      <c r="LEB29" s="23"/>
      <c r="LEC29" s="23"/>
      <c r="LED29" s="23"/>
      <c r="LEE29" s="23"/>
      <c r="LEF29" s="23"/>
      <c r="LEG29" s="23"/>
      <c r="LEH29" s="23"/>
      <c r="LEI29" s="23"/>
      <c r="LEJ29" s="23"/>
      <c r="LEK29" s="23"/>
      <c r="LEL29" s="23"/>
      <c r="LEM29" s="23"/>
      <c r="LEN29" s="23"/>
      <c r="LEO29" s="23"/>
      <c r="LEP29" s="23"/>
      <c r="LEQ29" s="23"/>
      <c r="LER29" s="23"/>
      <c r="LES29" s="23"/>
      <c r="LET29" s="23"/>
      <c r="LEU29" s="23"/>
      <c r="LEV29" s="23"/>
      <c r="LEW29" s="23"/>
      <c r="LEX29" s="23"/>
      <c r="LEY29" s="23"/>
      <c r="LEZ29" s="23"/>
      <c r="LFA29" s="23"/>
      <c r="LFB29" s="23"/>
      <c r="LFC29" s="23"/>
      <c r="LFD29" s="23"/>
      <c r="LFE29" s="23"/>
      <c r="LFF29" s="23"/>
      <c r="LFG29" s="23"/>
      <c r="LFH29" s="23"/>
      <c r="LFI29" s="23"/>
      <c r="LFJ29" s="23"/>
      <c r="LFK29" s="23"/>
      <c r="LFL29" s="23"/>
      <c r="LFM29" s="23"/>
      <c r="LFN29" s="23"/>
      <c r="LFO29" s="23"/>
      <c r="LFP29" s="23"/>
      <c r="LFQ29" s="23"/>
      <c r="LFR29" s="23"/>
      <c r="LFS29" s="23"/>
      <c r="LFT29" s="23"/>
      <c r="LFU29" s="23"/>
      <c r="LFV29" s="23"/>
      <c r="LFW29" s="23"/>
      <c r="LFX29" s="23"/>
      <c r="LFY29" s="23"/>
      <c r="LFZ29" s="23"/>
      <c r="LGA29" s="23"/>
      <c r="LGB29" s="23"/>
      <c r="LGC29" s="23"/>
      <c r="LGD29" s="23"/>
      <c r="LGE29" s="23"/>
      <c r="LGF29" s="23"/>
      <c r="LGG29" s="23"/>
      <c r="LGH29" s="23"/>
      <c r="LGI29" s="23"/>
      <c r="LGJ29" s="23"/>
      <c r="LGK29" s="23"/>
      <c r="LGL29" s="23"/>
      <c r="LGM29" s="23"/>
      <c r="LGN29" s="23"/>
      <c r="LGO29" s="23"/>
      <c r="LGP29" s="23"/>
      <c r="LGQ29" s="23"/>
      <c r="LGR29" s="23"/>
      <c r="LGS29" s="23"/>
      <c r="LGT29" s="23"/>
      <c r="LGU29" s="23"/>
      <c r="LGV29" s="23"/>
      <c r="LGW29" s="23"/>
      <c r="LGX29" s="23"/>
      <c r="LGY29" s="23"/>
      <c r="LGZ29" s="23"/>
      <c r="LHA29" s="23"/>
      <c r="LHB29" s="23"/>
      <c r="LHC29" s="23"/>
      <c r="LHD29" s="23"/>
      <c r="LHE29" s="23"/>
      <c r="LHF29" s="23"/>
      <c r="LHG29" s="23"/>
      <c r="LHH29" s="23"/>
      <c r="LHI29" s="23"/>
      <c r="LHJ29" s="23"/>
      <c r="LHK29" s="23"/>
      <c r="LHL29" s="23"/>
      <c r="LHM29" s="23"/>
      <c r="LHN29" s="23"/>
      <c r="LHO29" s="23"/>
      <c r="LHP29" s="23"/>
      <c r="LHQ29" s="23"/>
      <c r="LHR29" s="23"/>
      <c r="LHS29" s="23"/>
      <c r="LHT29" s="23"/>
      <c r="LHU29" s="23"/>
      <c r="LHV29" s="23"/>
      <c r="LHW29" s="23"/>
      <c r="LHX29" s="23"/>
      <c r="LHY29" s="23"/>
      <c r="LHZ29" s="23"/>
      <c r="LIA29" s="23"/>
      <c r="LIB29" s="23"/>
      <c r="LIC29" s="23"/>
      <c r="LID29" s="23"/>
      <c r="LIE29" s="23"/>
      <c r="LIF29" s="23"/>
      <c r="LIG29" s="23"/>
      <c r="LIH29" s="23"/>
      <c r="LII29" s="23"/>
      <c r="LIJ29" s="23"/>
      <c r="LIK29" s="23"/>
      <c r="LIL29" s="23"/>
      <c r="LIM29" s="23"/>
      <c r="LIN29" s="23"/>
      <c r="LIO29" s="23"/>
      <c r="LIP29" s="23"/>
      <c r="LIQ29" s="23"/>
      <c r="LIR29" s="23"/>
      <c r="LIS29" s="23"/>
      <c r="LIT29" s="23"/>
      <c r="LIU29" s="23"/>
      <c r="LIV29" s="23"/>
      <c r="LIW29" s="23"/>
      <c r="LIX29" s="23"/>
      <c r="LIY29" s="23"/>
      <c r="LIZ29" s="23"/>
      <c r="LJA29" s="23"/>
      <c r="LJB29" s="23"/>
      <c r="LJC29" s="23"/>
      <c r="LJD29" s="23"/>
      <c r="LJE29" s="23"/>
      <c r="LJF29" s="23"/>
      <c r="LJG29" s="23"/>
      <c r="LJH29" s="23"/>
      <c r="LJI29" s="23"/>
      <c r="LJJ29" s="23"/>
      <c r="LJK29" s="23"/>
      <c r="LJL29" s="23"/>
      <c r="LJM29" s="23"/>
      <c r="LJN29" s="23"/>
      <c r="LJO29" s="23"/>
      <c r="LJP29" s="23"/>
      <c r="LJQ29" s="23"/>
      <c r="LJR29" s="23"/>
      <c r="LJS29" s="23"/>
      <c r="LJT29" s="23"/>
      <c r="LJU29" s="23"/>
      <c r="LJV29" s="23"/>
      <c r="LJW29" s="23"/>
      <c r="LJX29" s="23"/>
      <c r="LJY29" s="23"/>
      <c r="LJZ29" s="23"/>
      <c r="LKA29" s="23"/>
      <c r="LKB29" s="23"/>
      <c r="LKC29" s="23"/>
      <c r="LKD29" s="23"/>
      <c r="LKE29" s="23"/>
      <c r="LKF29" s="23"/>
      <c r="LKG29" s="23"/>
      <c r="LKH29" s="23"/>
      <c r="LKI29" s="23"/>
      <c r="LKJ29" s="23"/>
      <c r="LKK29" s="23"/>
      <c r="LKL29" s="23"/>
      <c r="LKM29" s="23"/>
      <c r="LKN29" s="23"/>
      <c r="LKO29" s="23"/>
      <c r="LKP29" s="23"/>
      <c r="LKQ29" s="23"/>
      <c r="LKR29" s="23"/>
      <c r="LKS29" s="23"/>
      <c r="LKT29" s="23"/>
      <c r="LKU29" s="23"/>
      <c r="LKV29" s="23"/>
      <c r="LKW29" s="23"/>
      <c r="LKX29" s="23"/>
      <c r="LKY29" s="23"/>
      <c r="LKZ29" s="23"/>
      <c r="LLA29" s="23"/>
      <c r="LLB29" s="23"/>
      <c r="LLC29" s="23"/>
      <c r="LLD29" s="23"/>
      <c r="LLE29" s="23"/>
      <c r="LLF29" s="23"/>
      <c r="LLG29" s="23"/>
      <c r="LLH29" s="23"/>
      <c r="LLI29" s="23"/>
      <c r="LLJ29" s="23"/>
      <c r="LLK29" s="23"/>
      <c r="LLL29" s="23"/>
      <c r="LLM29" s="23"/>
      <c r="LLN29" s="23"/>
      <c r="LLO29" s="23"/>
      <c r="LLP29" s="23"/>
      <c r="LLQ29" s="23"/>
      <c r="LLR29" s="23"/>
      <c r="LLS29" s="23"/>
      <c r="LLT29" s="23"/>
      <c r="LLU29" s="23"/>
      <c r="LLV29" s="23"/>
      <c r="LLW29" s="23"/>
      <c r="LLX29" s="23"/>
      <c r="LLY29" s="23"/>
      <c r="LLZ29" s="23"/>
      <c r="LMA29" s="23"/>
      <c r="LMB29" s="23"/>
      <c r="LMC29" s="23"/>
      <c r="LMD29" s="23"/>
      <c r="LME29" s="23"/>
      <c r="LMF29" s="23"/>
      <c r="LMG29" s="23"/>
      <c r="LMH29" s="23"/>
      <c r="LMI29" s="23"/>
      <c r="LMJ29" s="23"/>
      <c r="LMK29" s="23"/>
      <c r="LML29" s="23"/>
      <c r="LMM29" s="23"/>
      <c r="LMN29" s="23"/>
      <c r="LMO29" s="23"/>
      <c r="LMP29" s="23"/>
      <c r="LMQ29" s="23"/>
      <c r="LMR29" s="23"/>
      <c r="LMS29" s="23"/>
      <c r="LMT29" s="23"/>
      <c r="LMU29" s="23"/>
      <c r="LMV29" s="23"/>
      <c r="LMW29" s="23"/>
      <c r="LMX29" s="23"/>
      <c r="LMY29" s="23"/>
      <c r="LMZ29" s="23"/>
      <c r="LNA29" s="23"/>
      <c r="LNB29" s="23"/>
      <c r="LNC29" s="23"/>
      <c r="LND29" s="23"/>
      <c r="LNE29" s="23"/>
      <c r="LNF29" s="23"/>
      <c r="LNG29" s="23"/>
      <c r="LNH29" s="23"/>
      <c r="LNI29" s="23"/>
      <c r="LNJ29" s="23"/>
      <c r="LNK29" s="23"/>
      <c r="LNL29" s="23"/>
      <c r="LNM29" s="23"/>
      <c r="LNN29" s="23"/>
      <c r="LNO29" s="23"/>
      <c r="LNP29" s="23"/>
      <c r="LNQ29" s="23"/>
      <c r="LNR29" s="23"/>
      <c r="LNS29" s="23"/>
      <c r="LNT29" s="23"/>
      <c r="LNU29" s="23"/>
      <c r="LNV29" s="23"/>
      <c r="LNW29" s="23"/>
      <c r="LNX29" s="23"/>
      <c r="LNY29" s="23"/>
      <c r="LNZ29" s="23"/>
      <c r="LOA29" s="23"/>
      <c r="LOB29" s="23"/>
      <c r="LOC29" s="23"/>
      <c r="LOD29" s="23"/>
      <c r="LOE29" s="23"/>
      <c r="LOF29" s="23"/>
      <c r="LOG29" s="23"/>
      <c r="LOH29" s="23"/>
      <c r="LOI29" s="23"/>
      <c r="LOJ29" s="23"/>
      <c r="LOK29" s="23"/>
      <c r="LOL29" s="23"/>
      <c r="LOM29" s="23"/>
      <c r="LON29" s="23"/>
      <c r="LOO29" s="23"/>
      <c r="LOP29" s="23"/>
      <c r="LOQ29" s="23"/>
      <c r="LOR29" s="23"/>
      <c r="LOS29" s="23"/>
      <c r="LOT29" s="23"/>
      <c r="LOU29" s="23"/>
      <c r="LOV29" s="23"/>
      <c r="LOW29" s="23"/>
      <c r="LOX29" s="23"/>
      <c r="LOY29" s="23"/>
      <c r="LOZ29" s="23"/>
      <c r="LPA29" s="23"/>
      <c r="LPB29" s="23"/>
      <c r="LPC29" s="23"/>
      <c r="LPD29" s="23"/>
      <c r="LPE29" s="23"/>
      <c r="LPF29" s="23"/>
      <c r="LPG29" s="23"/>
      <c r="LPH29" s="23"/>
      <c r="LPI29" s="23"/>
      <c r="LPJ29" s="23"/>
      <c r="LPK29" s="23"/>
      <c r="LPL29" s="23"/>
      <c r="LPM29" s="23"/>
      <c r="LPN29" s="23"/>
      <c r="LPO29" s="23"/>
      <c r="LPP29" s="23"/>
      <c r="LPQ29" s="23"/>
      <c r="LPR29" s="23"/>
      <c r="LPS29" s="23"/>
      <c r="LPT29" s="23"/>
      <c r="LPU29" s="23"/>
      <c r="LPV29" s="23"/>
      <c r="LPW29" s="23"/>
      <c r="LPX29" s="23"/>
      <c r="LPY29" s="23"/>
      <c r="LPZ29" s="23"/>
      <c r="LQA29" s="23"/>
      <c r="LQB29" s="23"/>
      <c r="LQC29" s="23"/>
      <c r="LQD29" s="23"/>
      <c r="LQE29" s="23"/>
      <c r="LQF29" s="23"/>
      <c r="LQG29" s="23"/>
      <c r="LQH29" s="23"/>
      <c r="LQI29" s="23"/>
      <c r="LQJ29" s="23"/>
      <c r="LQK29" s="23"/>
      <c r="LQL29" s="23"/>
      <c r="LQM29" s="23"/>
      <c r="LQN29" s="23"/>
      <c r="LQO29" s="23"/>
      <c r="LQP29" s="23"/>
      <c r="LQQ29" s="23"/>
      <c r="LQR29" s="23"/>
      <c r="LQS29" s="23"/>
      <c r="LQT29" s="23"/>
      <c r="LQU29" s="23"/>
      <c r="LQV29" s="23"/>
      <c r="LQW29" s="23"/>
      <c r="LQX29" s="23"/>
      <c r="LQY29" s="23"/>
      <c r="LQZ29" s="23"/>
      <c r="LRA29" s="23"/>
      <c r="LRB29" s="23"/>
      <c r="LRC29" s="23"/>
      <c r="LRD29" s="23"/>
      <c r="LRE29" s="23"/>
      <c r="LRF29" s="23"/>
      <c r="LRG29" s="23"/>
      <c r="LRH29" s="23"/>
      <c r="LRI29" s="23"/>
      <c r="LRJ29" s="23"/>
      <c r="LRK29" s="23"/>
      <c r="LRL29" s="23"/>
      <c r="LRM29" s="23"/>
      <c r="LRN29" s="23"/>
      <c r="LRO29" s="23"/>
      <c r="LRP29" s="23"/>
      <c r="LRQ29" s="23"/>
      <c r="LRR29" s="23"/>
      <c r="LRS29" s="23"/>
      <c r="LRT29" s="23"/>
      <c r="LRU29" s="23"/>
      <c r="LRV29" s="23"/>
      <c r="LRW29" s="23"/>
      <c r="LRX29" s="23"/>
      <c r="LRY29" s="23"/>
      <c r="LRZ29" s="23"/>
      <c r="LSA29" s="23"/>
      <c r="LSB29" s="23"/>
      <c r="LSC29" s="23"/>
      <c r="LSD29" s="23"/>
      <c r="LSE29" s="23"/>
      <c r="LSF29" s="23"/>
      <c r="LSG29" s="23"/>
      <c r="LSH29" s="23"/>
      <c r="LSI29" s="23"/>
      <c r="LSJ29" s="23"/>
      <c r="LSK29" s="23"/>
      <c r="LSL29" s="23"/>
      <c r="LSM29" s="23"/>
      <c r="LSN29" s="23"/>
      <c r="LSO29" s="23"/>
      <c r="LSP29" s="23"/>
      <c r="LSQ29" s="23"/>
      <c r="LSR29" s="23"/>
      <c r="LSS29" s="23"/>
      <c r="LST29" s="23"/>
      <c r="LSU29" s="23"/>
      <c r="LSV29" s="23"/>
      <c r="LSW29" s="23"/>
      <c r="LSX29" s="23"/>
      <c r="LSY29" s="23"/>
      <c r="LSZ29" s="23"/>
      <c r="LTA29" s="23"/>
      <c r="LTB29" s="23"/>
      <c r="LTC29" s="23"/>
      <c r="LTD29" s="23"/>
      <c r="LTE29" s="23"/>
      <c r="LTF29" s="23"/>
      <c r="LTG29" s="23"/>
      <c r="LTH29" s="23"/>
      <c r="LTI29" s="23"/>
      <c r="LTJ29" s="23"/>
      <c r="LTK29" s="23"/>
      <c r="LTL29" s="23"/>
      <c r="LTM29" s="23"/>
      <c r="LTN29" s="23"/>
      <c r="LTO29" s="23"/>
      <c r="LTP29" s="23"/>
      <c r="LTQ29" s="23"/>
      <c r="LTR29" s="23"/>
      <c r="LTS29" s="23"/>
      <c r="LTT29" s="23"/>
      <c r="LTU29" s="23"/>
      <c r="LTV29" s="23"/>
      <c r="LTW29" s="23"/>
      <c r="LTX29" s="23"/>
      <c r="LTY29" s="23"/>
      <c r="LTZ29" s="23"/>
      <c r="LUA29" s="23"/>
      <c r="LUB29" s="23"/>
      <c r="LUC29" s="23"/>
      <c r="LUD29" s="23"/>
      <c r="LUE29" s="23"/>
      <c r="LUF29" s="23"/>
      <c r="LUG29" s="23"/>
      <c r="LUH29" s="23"/>
      <c r="LUI29" s="23"/>
      <c r="LUJ29" s="23"/>
      <c r="LUK29" s="23"/>
      <c r="LUL29" s="23"/>
      <c r="LUM29" s="23"/>
      <c r="LUN29" s="23"/>
      <c r="LUO29" s="23"/>
      <c r="LUP29" s="23"/>
      <c r="LUQ29" s="23"/>
      <c r="LUR29" s="23"/>
      <c r="LUS29" s="23"/>
      <c r="LUT29" s="23"/>
      <c r="LUU29" s="23"/>
      <c r="LUV29" s="23"/>
      <c r="LUW29" s="23"/>
      <c r="LUX29" s="23"/>
      <c r="LUY29" s="23"/>
      <c r="LUZ29" s="23"/>
      <c r="LVA29" s="23"/>
      <c r="LVB29" s="23"/>
      <c r="LVC29" s="23"/>
      <c r="LVD29" s="23"/>
      <c r="LVE29" s="23"/>
      <c r="LVF29" s="23"/>
      <c r="LVG29" s="23"/>
      <c r="LVH29" s="23"/>
      <c r="LVI29" s="23"/>
      <c r="LVJ29" s="23"/>
      <c r="LVK29" s="23"/>
      <c r="LVL29" s="23"/>
      <c r="LVM29" s="23"/>
      <c r="LVN29" s="23"/>
      <c r="LVO29" s="23"/>
      <c r="LVP29" s="23"/>
      <c r="LVQ29" s="23"/>
      <c r="LVR29" s="23"/>
      <c r="LVS29" s="23"/>
      <c r="LVT29" s="23"/>
      <c r="LVU29" s="23"/>
      <c r="LVV29" s="23"/>
      <c r="LVW29" s="23"/>
      <c r="LVX29" s="23"/>
      <c r="LVY29" s="23"/>
      <c r="LVZ29" s="23"/>
      <c r="LWA29" s="23"/>
      <c r="LWB29" s="23"/>
      <c r="LWC29" s="23"/>
      <c r="LWD29" s="23"/>
      <c r="LWE29" s="23"/>
      <c r="LWF29" s="23"/>
      <c r="LWG29" s="23"/>
      <c r="LWH29" s="23"/>
      <c r="LWI29" s="23"/>
      <c r="LWJ29" s="23"/>
      <c r="LWK29" s="23"/>
      <c r="LWL29" s="23"/>
      <c r="LWM29" s="23"/>
      <c r="LWN29" s="23"/>
      <c r="LWO29" s="23"/>
      <c r="LWP29" s="23"/>
      <c r="LWQ29" s="23"/>
      <c r="LWR29" s="23"/>
      <c r="LWS29" s="23"/>
      <c r="LWT29" s="23"/>
      <c r="LWU29" s="23"/>
      <c r="LWV29" s="23"/>
      <c r="LWW29" s="23"/>
      <c r="LWX29" s="23"/>
      <c r="LWY29" s="23"/>
      <c r="LWZ29" s="23"/>
      <c r="LXA29" s="23"/>
      <c r="LXB29" s="23"/>
      <c r="LXC29" s="23"/>
      <c r="LXD29" s="23"/>
      <c r="LXE29" s="23"/>
      <c r="LXF29" s="23"/>
      <c r="LXG29" s="23"/>
      <c r="LXH29" s="23"/>
      <c r="LXI29" s="23"/>
      <c r="LXJ29" s="23"/>
      <c r="LXK29" s="23"/>
      <c r="LXL29" s="23"/>
      <c r="LXM29" s="23"/>
      <c r="LXN29" s="23"/>
      <c r="LXO29" s="23"/>
      <c r="LXP29" s="23"/>
      <c r="LXQ29" s="23"/>
      <c r="LXR29" s="23"/>
      <c r="LXS29" s="23"/>
      <c r="LXT29" s="23"/>
      <c r="LXU29" s="23"/>
      <c r="LXV29" s="23"/>
      <c r="LXW29" s="23"/>
      <c r="LXX29" s="23"/>
      <c r="LXY29" s="23"/>
      <c r="LXZ29" s="23"/>
      <c r="LYA29" s="23"/>
      <c r="LYB29" s="23"/>
      <c r="LYC29" s="23"/>
      <c r="LYD29" s="23"/>
      <c r="LYE29" s="23"/>
      <c r="LYF29" s="23"/>
      <c r="LYG29" s="23"/>
      <c r="LYH29" s="23"/>
      <c r="LYI29" s="23"/>
      <c r="LYJ29" s="23"/>
      <c r="LYK29" s="23"/>
      <c r="LYL29" s="23"/>
      <c r="LYM29" s="23"/>
      <c r="LYN29" s="23"/>
      <c r="LYO29" s="23"/>
      <c r="LYP29" s="23"/>
      <c r="LYQ29" s="23"/>
      <c r="LYR29" s="23"/>
      <c r="LYS29" s="23"/>
      <c r="LYT29" s="23"/>
      <c r="LYU29" s="23"/>
      <c r="LYV29" s="23"/>
      <c r="LYW29" s="23"/>
      <c r="LYX29" s="23"/>
      <c r="LYY29" s="23"/>
      <c r="LYZ29" s="23"/>
      <c r="LZA29" s="23"/>
      <c r="LZB29" s="23"/>
      <c r="LZC29" s="23"/>
      <c r="LZD29" s="23"/>
      <c r="LZE29" s="23"/>
      <c r="LZF29" s="23"/>
      <c r="LZG29" s="23"/>
      <c r="LZH29" s="23"/>
      <c r="LZI29" s="23"/>
      <c r="LZJ29" s="23"/>
      <c r="LZK29" s="23"/>
      <c r="LZL29" s="23"/>
      <c r="LZM29" s="23"/>
      <c r="LZN29" s="23"/>
      <c r="LZO29" s="23"/>
      <c r="LZP29" s="23"/>
      <c r="LZQ29" s="23"/>
      <c r="LZR29" s="23"/>
      <c r="LZS29" s="23"/>
      <c r="LZT29" s="23"/>
      <c r="LZU29" s="23"/>
      <c r="LZV29" s="23"/>
      <c r="LZW29" s="23"/>
      <c r="LZX29" s="23"/>
      <c r="LZY29" s="23"/>
      <c r="LZZ29" s="23"/>
      <c r="MAA29" s="23"/>
      <c r="MAB29" s="23"/>
      <c r="MAC29" s="23"/>
      <c r="MAD29" s="23"/>
      <c r="MAE29" s="23"/>
      <c r="MAF29" s="23"/>
      <c r="MAG29" s="23"/>
      <c r="MAH29" s="23"/>
      <c r="MAI29" s="23"/>
      <c r="MAJ29" s="23"/>
      <c r="MAK29" s="23"/>
      <c r="MAL29" s="23"/>
      <c r="MAM29" s="23"/>
      <c r="MAN29" s="23"/>
      <c r="MAO29" s="23"/>
      <c r="MAP29" s="23"/>
      <c r="MAQ29" s="23"/>
      <c r="MAR29" s="23"/>
      <c r="MAS29" s="23"/>
      <c r="MAT29" s="23"/>
      <c r="MAU29" s="23"/>
      <c r="MAV29" s="23"/>
      <c r="MAW29" s="23"/>
      <c r="MAX29" s="23"/>
      <c r="MAY29" s="23"/>
      <c r="MAZ29" s="23"/>
      <c r="MBA29" s="23"/>
      <c r="MBB29" s="23"/>
      <c r="MBC29" s="23"/>
      <c r="MBD29" s="23"/>
      <c r="MBE29" s="23"/>
      <c r="MBF29" s="23"/>
      <c r="MBG29" s="23"/>
      <c r="MBH29" s="23"/>
      <c r="MBI29" s="23"/>
      <c r="MBJ29" s="23"/>
      <c r="MBK29" s="23"/>
      <c r="MBL29" s="23"/>
      <c r="MBM29" s="23"/>
      <c r="MBN29" s="23"/>
      <c r="MBO29" s="23"/>
      <c r="MBP29" s="23"/>
      <c r="MBQ29" s="23"/>
      <c r="MBR29" s="23"/>
      <c r="MBS29" s="23"/>
      <c r="MBT29" s="23"/>
      <c r="MBU29" s="23"/>
      <c r="MBV29" s="23"/>
      <c r="MBW29" s="23"/>
      <c r="MBX29" s="23"/>
      <c r="MBY29" s="23"/>
      <c r="MBZ29" s="23"/>
      <c r="MCA29" s="23"/>
      <c r="MCB29" s="23"/>
      <c r="MCC29" s="23"/>
      <c r="MCD29" s="23"/>
      <c r="MCE29" s="23"/>
      <c r="MCF29" s="23"/>
      <c r="MCG29" s="23"/>
      <c r="MCH29" s="23"/>
      <c r="MCI29" s="23"/>
      <c r="MCJ29" s="23"/>
      <c r="MCK29" s="23"/>
      <c r="MCL29" s="23"/>
      <c r="MCM29" s="23"/>
      <c r="MCN29" s="23"/>
      <c r="MCO29" s="23"/>
      <c r="MCP29" s="23"/>
      <c r="MCQ29" s="23"/>
      <c r="MCR29" s="23"/>
      <c r="MCS29" s="23"/>
      <c r="MCT29" s="23"/>
      <c r="MCU29" s="23"/>
      <c r="MCV29" s="23"/>
      <c r="MCW29" s="23"/>
      <c r="MCX29" s="23"/>
      <c r="MCY29" s="23"/>
      <c r="MCZ29" s="23"/>
      <c r="MDA29" s="23"/>
      <c r="MDB29" s="23"/>
      <c r="MDC29" s="23"/>
      <c r="MDD29" s="23"/>
      <c r="MDE29" s="23"/>
      <c r="MDF29" s="23"/>
      <c r="MDG29" s="23"/>
      <c r="MDH29" s="23"/>
      <c r="MDI29" s="23"/>
      <c r="MDJ29" s="23"/>
      <c r="MDK29" s="23"/>
      <c r="MDL29" s="23"/>
      <c r="MDM29" s="23"/>
      <c r="MDN29" s="23"/>
      <c r="MDO29" s="23"/>
      <c r="MDP29" s="23"/>
      <c r="MDQ29" s="23"/>
      <c r="MDR29" s="23"/>
      <c r="MDS29" s="23"/>
      <c r="MDT29" s="23"/>
      <c r="MDU29" s="23"/>
      <c r="MDV29" s="23"/>
      <c r="MDW29" s="23"/>
      <c r="MDX29" s="23"/>
      <c r="MDY29" s="23"/>
      <c r="MDZ29" s="23"/>
      <c r="MEA29" s="23"/>
      <c r="MEB29" s="23"/>
      <c r="MEC29" s="23"/>
      <c r="MED29" s="23"/>
      <c r="MEE29" s="23"/>
      <c r="MEF29" s="23"/>
      <c r="MEG29" s="23"/>
      <c r="MEH29" s="23"/>
      <c r="MEI29" s="23"/>
      <c r="MEJ29" s="23"/>
      <c r="MEK29" s="23"/>
      <c r="MEL29" s="23"/>
      <c r="MEM29" s="23"/>
      <c r="MEN29" s="23"/>
      <c r="MEO29" s="23"/>
      <c r="MEP29" s="23"/>
      <c r="MEQ29" s="23"/>
      <c r="MER29" s="23"/>
      <c r="MES29" s="23"/>
      <c r="MET29" s="23"/>
      <c r="MEU29" s="23"/>
      <c r="MEV29" s="23"/>
      <c r="MEW29" s="23"/>
      <c r="MEX29" s="23"/>
      <c r="MEY29" s="23"/>
      <c r="MEZ29" s="23"/>
      <c r="MFA29" s="23"/>
      <c r="MFB29" s="23"/>
      <c r="MFC29" s="23"/>
      <c r="MFD29" s="23"/>
      <c r="MFE29" s="23"/>
      <c r="MFF29" s="23"/>
      <c r="MFG29" s="23"/>
      <c r="MFH29" s="23"/>
      <c r="MFI29" s="23"/>
      <c r="MFJ29" s="23"/>
      <c r="MFK29" s="23"/>
      <c r="MFL29" s="23"/>
      <c r="MFM29" s="23"/>
      <c r="MFN29" s="23"/>
      <c r="MFO29" s="23"/>
      <c r="MFP29" s="23"/>
      <c r="MFQ29" s="23"/>
      <c r="MFR29" s="23"/>
      <c r="MFS29" s="23"/>
      <c r="MFT29" s="23"/>
      <c r="MFU29" s="23"/>
      <c r="MFV29" s="23"/>
      <c r="MFW29" s="23"/>
      <c r="MFX29" s="23"/>
      <c r="MFY29" s="23"/>
      <c r="MFZ29" s="23"/>
      <c r="MGA29" s="23"/>
      <c r="MGB29" s="23"/>
      <c r="MGC29" s="23"/>
      <c r="MGD29" s="23"/>
      <c r="MGE29" s="23"/>
      <c r="MGF29" s="23"/>
      <c r="MGG29" s="23"/>
      <c r="MGH29" s="23"/>
      <c r="MGI29" s="23"/>
      <c r="MGJ29" s="23"/>
      <c r="MGK29" s="23"/>
      <c r="MGL29" s="23"/>
      <c r="MGM29" s="23"/>
      <c r="MGN29" s="23"/>
      <c r="MGO29" s="23"/>
      <c r="MGP29" s="23"/>
      <c r="MGQ29" s="23"/>
      <c r="MGR29" s="23"/>
      <c r="MGS29" s="23"/>
      <c r="MGT29" s="23"/>
      <c r="MGU29" s="23"/>
      <c r="MGV29" s="23"/>
      <c r="MGW29" s="23"/>
      <c r="MGX29" s="23"/>
      <c r="MGY29" s="23"/>
      <c r="MGZ29" s="23"/>
      <c r="MHA29" s="23"/>
      <c r="MHB29" s="23"/>
      <c r="MHC29" s="23"/>
      <c r="MHD29" s="23"/>
      <c r="MHE29" s="23"/>
      <c r="MHF29" s="23"/>
      <c r="MHG29" s="23"/>
      <c r="MHH29" s="23"/>
      <c r="MHI29" s="23"/>
      <c r="MHJ29" s="23"/>
      <c r="MHK29" s="23"/>
      <c r="MHL29" s="23"/>
      <c r="MHM29" s="23"/>
      <c r="MHN29" s="23"/>
      <c r="MHO29" s="23"/>
      <c r="MHP29" s="23"/>
      <c r="MHQ29" s="23"/>
      <c r="MHR29" s="23"/>
      <c r="MHS29" s="23"/>
      <c r="MHT29" s="23"/>
      <c r="MHU29" s="23"/>
      <c r="MHV29" s="23"/>
      <c r="MHW29" s="23"/>
      <c r="MHX29" s="23"/>
      <c r="MHY29" s="23"/>
      <c r="MHZ29" s="23"/>
      <c r="MIA29" s="23"/>
      <c r="MIB29" s="23"/>
      <c r="MIC29" s="23"/>
      <c r="MID29" s="23"/>
      <c r="MIE29" s="23"/>
      <c r="MIF29" s="23"/>
      <c r="MIG29" s="23"/>
      <c r="MIH29" s="23"/>
      <c r="MII29" s="23"/>
      <c r="MIJ29" s="23"/>
      <c r="MIK29" s="23"/>
      <c r="MIL29" s="23"/>
      <c r="MIM29" s="23"/>
      <c r="MIN29" s="23"/>
      <c r="MIO29" s="23"/>
      <c r="MIP29" s="23"/>
      <c r="MIQ29" s="23"/>
      <c r="MIR29" s="23"/>
      <c r="MIS29" s="23"/>
      <c r="MIT29" s="23"/>
      <c r="MIU29" s="23"/>
      <c r="MIV29" s="23"/>
      <c r="MIW29" s="23"/>
      <c r="MIX29" s="23"/>
      <c r="MIY29" s="23"/>
      <c r="MIZ29" s="23"/>
      <c r="MJA29" s="23"/>
      <c r="MJB29" s="23"/>
      <c r="MJC29" s="23"/>
      <c r="MJD29" s="23"/>
      <c r="MJE29" s="23"/>
      <c r="MJF29" s="23"/>
      <c r="MJG29" s="23"/>
      <c r="MJH29" s="23"/>
      <c r="MJI29" s="23"/>
      <c r="MJJ29" s="23"/>
      <c r="MJK29" s="23"/>
      <c r="MJL29" s="23"/>
      <c r="MJM29" s="23"/>
      <c r="MJN29" s="23"/>
      <c r="MJO29" s="23"/>
      <c r="MJP29" s="23"/>
      <c r="MJQ29" s="23"/>
      <c r="MJR29" s="23"/>
      <c r="MJS29" s="23"/>
      <c r="MJT29" s="23"/>
      <c r="MJU29" s="23"/>
      <c r="MJV29" s="23"/>
      <c r="MJW29" s="23"/>
      <c r="MJX29" s="23"/>
      <c r="MJY29" s="23"/>
      <c r="MJZ29" s="23"/>
      <c r="MKA29" s="23"/>
      <c r="MKB29" s="23"/>
      <c r="MKC29" s="23"/>
      <c r="MKD29" s="23"/>
      <c r="MKE29" s="23"/>
      <c r="MKF29" s="23"/>
      <c r="MKG29" s="23"/>
      <c r="MKH29" s="23"/>
      <c r="MKI29" s="23"/>
      <c r="MKJ29" s="23"/>
      <c r="MKK29" s="23"/>
      <c r="MKL29" s="23"/>
      <c r="MKM29" s="23"/>
      <c r="MKN29" s="23"/>
      <c r="MKO29" s="23"/>
      <c r="MKP29" s="23"/>
      <c r="MKQ29" s="23"/>
      <c r="MKR29" s="23"/>
      <c r="MKS29" s="23"/>
      <c r="MKT29" s="23"/>
      <c r="MKU29" s="23"/>
      <c r="MKV29" s="23"/>
      <c r="MKW29" s="23"/>
      <c r="MKX29" s="23"/>
      <c r="MKY29" s="23"/>
      <c r="MKZ29" s="23"/>
      <c r="MLA29" s="23"/>
      <c r="MLB29" s="23"/>
      <c r="MLC29" s="23"/>
      <c r="MLD29" s="23"/>
      <c r="MLE29" s="23"/>
      <c r="MLF29" s="23"/>
      <c r="MLG29" s="23"/>
      <c r="MLH29" s="23"/>
      <c r="MLI29" s="23"/>
      <c r="MLJ29" s="23"/>
      <c r="MLK29" s="23"/>
      <c r="MLL29" s="23"/>
      <c r="MLM29" s="23"/>
      <c r="MLN29" s="23"/>
      <c r="MLO29" s="23"/>
      <c r="MLP29" s="23"/>
      <c r="MLQ29" s="23"/>
      <c r="MLR29" s="23"/>
      <c r="MLS29" s="23"/>
      <c r="MLT29" s="23"/>
      <c r="MLU29" s="23"/>
      <c r="MLV29" s="23"/>
      <c r="MLW29" s="23"/>
      <c r="MLX29" s="23"/>
      <c r="MLY29" s="23"/>
      <c r="MLZ29" s="23"/>
      <c r="MMA29" s="23"/>
      <c r="MMB29" s="23"/>
      <c r="MMC29" s="23"/>
      <c r="MMD29" s="23"/>
      <c r="MME29" s="23"/>
      <c r="MMF29" s="23"/>
      <c r="MMG29" s="23"/>
      <c r="MMH29" s="23"/>
      <c r="MMI29" s="23"/>
      <c r="MMJ29" s="23"/>
      <c r="MMK29" s="23"/>
      <c r="MML29" s="23"/>
      <c r="MMM29" s="23"/>
      <c r="MMN29" s="23"/>
      <c r="MMO29" s="23"/>
      <c r="MMP29" s="23"/>
      <c r="MMQ29" s="23"/>
      <c r="MMR29" s="23"/>
      <c r="MMS29" s="23"/>
      <c r="MMT29" s="23"/>
      <c r="MMU29" s="23"/>
      <c r="MMV29" s="23"/>
      <c r="MMW29" s="23"/>
      <c r="MMX29" s="23"/>
      <c r="MMY29" s="23"/>
      <c r="MMZ29" s="23"/>
      <c r="MNA29" s="23"/>
      <c r="MNB29" s="23"/>
      <c r="MNC29" s="23"/>
      <c r="MND29" s="23"/>
      <c r="MNE29" s="23"/>
      <c r="MNF29" s="23"/>
      <c r="MNG29" s="23"/>
      <c r="MNH29" s="23"/>
      <c r="MNI29" s="23"/>
      <c r="MNJ29" s="23"/>
      <c r="MNK29" s="23"/>
      <c r="MNL29" s="23"/>
      <c r="MNM29" s="23"/>
      <c r="MNN29" s="23"/>
      <c r="MNO29" s="23"/>
      <c r="MNP29" s="23"/>
      <c r="MNQ29" s="23"/>
      <c r="MNR29" s="23"/>
      <c r="MNS29" s="23"/>
      <c r="MNT29" s="23"/>
      <c r="MNU29" s="23"/>
      <c r="MNV29" s="23"/>
      <c r="MNW29" s="23"/>
      <c r="MNX29" s="23"/>
      <c r="MNY29" s="23"/>
      <c r="MNZ29" s="23"/>
      <c r="MOA29" s="23"/>
      <c r="MOB29" s="23"/>
      <c r="MOC29" s="23"/>
      <c r="MOD29" s="23"/>
      <c r="MOE29" s="23"/>
      <c r="MOF29" s="23"/>
      <c r="MOG29" s="23"/>
      <c r="MOH29" s="23"/>
      <c r="MOI29" s="23"/>
      <c r="MOJ29" s="23"/>
      <c r="MOK29" s="23"/>
      <c r="MOL29" s="23"/>
      <c r="MOM29" s="23"/>
      <c r="MON29" s="23"/>
      <c r="MOO29" s="23"/>
      <c r="MOP29" s="23"/>
      <c r="MOQ29" s="23"/>
      <c r="MOR29" s="23"/>
      <c r="MOS29" s="23"/>
      <c r="MOT29" s="23"/>
      <c r="MOU29" s="23"/>
      <c r="MOV29" s="23"/>
      <c r="MOW29" s="23"/>
      <c r="MOX29" s="23"/>
      <c r="MOY29" s="23"/>
      <c r="MOZ29" s="23"/>
      <c r="MPA29" s="23"/>
      <c r="MPB29" s="23"/>
      <c r="MPC29" s="23"/>
      <c r="MPD29" s="23"/>
      <c r="MPE29" s="23"/>
      <c r="MPF29" s="23"/>
      <c r="MPG29" s="23"/>
      <c r="MPH29" s="23"/>
      <c r="MPI29" s="23"/>
      <c r="MPJ29" s="23"/>
      <c r="MPK29" s="23"/>
      <c r="MPL29" s="23"/>
      <c r="MPM29" s="23"/>
      <c r="MPN29" s="23"/>
      <c r="MPO29" s="23"/>
      <c r="MPP29" s="23"/>
      <c r="MPQ29" s="23"/>
      <c r="MPR29" s="23"/>
      <c r="MPS29" s="23"/>
      <c r="MPT29" s="23"/>
      <c r="MPU29" s="23"/>
      <c r="MPV29" s="23"/>
      <c r="MPW29" s="23"/>
      <c r="MPX29" s="23"/>
      <c r="MPY29" s="23"/>
      <c r="MPZ29" s="23"/>
      <c r="MQA29" s="23"/>
      <c r="MQB29" s="23"/>
      <c r="MQC29" s="23"/>
      <c r="MQD29" s="23"/>
      <c r="MQE29" s="23"/>
      <c r="MQF29" s="23"/>
      <c r="MQG29" s="23"/>
      <c r="MQH29" s="23"/>
      <c r="MQI29" s="23"/>
      <c r="MQJ29" s="23"/>
      <c r="MQK29" s="23"/>
      <c r="MQL29" s="23"/>
      <c r="MQM29" s="23"/>
      <c r="MQN29" s="23"/>
      <c r="MQO29" s="23"/>
      <c r="MQP29" s="23"/>
      <c r="MQQ29" s="23"/>
      <c r="MQR29" s="23"/>
      <c r="MQS29" s="23"/>
      <c r="MQT29" s="23"/>
      <c r="MQU29" s="23"/>
      <c r="MQV29" s="23"/>
      <c r="MQW29" s="23"/>
      <c r="MQX29" s="23"/>
      <c r="MQY29" s="23"/>
      <c r="MQZ29" s="23"/>
      <c r="MRA29" s="23"/>
      <c r="MRB29" s="23"/>
      <c r="MRC29" s="23"/>
      <c r="MRD29" s="23"/>
      <c r="MRE29" s="23"/>
      <c r="MRF29" s="23"/>
      <c r="MRG29" s="23"/>
      <c r="MRH29" s="23"/>
      <c r="MRI29" s="23"/>
      <c r="MRJ29" s="23"/>
      <c r="MRK29" s="23"/>
      <c r="MRL29" s="23"/>
      <c r="MRM29" s="23"/>
      <c r="MRN29" s="23"/>
      <c r="MRO29" s="23"/>
      <c r="MRP29" s="23"/>
      <c r="MRQ29" s="23"/>
      <c r="MRR29" s="23"/>
      <c r="MRS29" s="23"/>
      <c r="MRT29" s="23"/>
      <c r="MRU29" s="23"/>
      <c r="MRV29" s="23"/>
      <c r="MRW29" s="23"/>
      <c r="MRX29" s="23"/>
      <c r="MRY29" s="23"/>
      <c r="MRZ29" s="23"/>
      <c r="MSA29" s="23"/>
      <c r="MSB29" s="23"/>
      <c r="MSC29" s="23"/>
      <c r="MSD29" s="23"/>
      <c r="MSE29" s="23"/>
      <c r="MSF29" s="23"/>
      <c r="MSG29" s="23"/>
      <c r="MSH29" s="23"/>
      <c r="MSI29" s="23"/>
      <c r="MSJ29" s="23"/>
      <c r="MSK29" s="23"/>
      <c r="MSL29" s="23"/>
      <c r="MSM29" s="23"/>
      <c r="MSN29" s="23"/>
      <c r="MSO29" s="23"/>
      <c r="MSP29" s="23"/>
      <c r="MSQ29" s="23"/>
      <c r="MSR29" s="23"/>
      <c r="MSS29" s="23"/>
      <c r="MST29" s="23"/>
      <c r="MSU29" s="23"/>
      <c r="MSV29" s="23"/>
      <c r="MSW29" s="23"/>
      <c r="MSX29" s="23"/>
      <c r="MSY29" s="23"/>
      <c r="MSZ29" s="23"/>
      <c r="MTA29" s="23"/>
      <c r="MTB29" s="23"/>
      <c r="MTC29" s="23"/>
      <c r="MTD29" s="23"/>
      <c r="MTE29" s="23"/>
      <c r="MTF29" s="23"/>
      <c r="MTG29" s="23"/>
      <c r="MTH29" s="23"/>
      <c r="MTI29" s="23"/>
      <c r="MTJ29" s="23"/>
      <c r="MTK29" s="23"/>
      <c r="MTL29" s="23"/>
      <c r="MTM29" s="23"/>
      <c r="MTN29" s="23"/>
      <c r="MTO29" s="23"/>
      <c r="MTP29" s="23"/>
      <c r="MTQ29" s="23"/>
      <c r="MTR29" s="23"/>
      <c r="MTS29" s="23"/>
      <c r="MTT29" s="23"/>
      <c r="MTU29" s="23"/>
      <c r="MTV29" s="23"/>
      <c r="MTW29" s="23"/>
      <c r="MTX29" s="23"/>
      <c r="MTY29" s="23"/>
      <c r="MTZ29" s="23"/>
      <c r="MUA29" s="23"/>
      <c r="MUB29" s="23"/>
      <c r="MUC29" s="23"/>
      <c r="MUD29" s="23"/>
      <c r="MUE29" s="23"/>
      <c r="MUF29" s="23"/>
      <c r="MUG29" s="23"/>
      <c r="MUH29" s="23"/>
      <c r="MUI29" s="23"/>
      <c r="MUJ29" s="23"/>
      <c r="MUK29" s="23"/>
      <c r="MUL29" s="23"/>
      <c r="MUM29" s="23"/>
      <c r="MUN29" s="23"/>
      <c r="MUO29" s="23"/>
      <c r="MUP29" s="23"/>
      <c r="MUQ29" s="23"/>
      <c r="MUR29" s="23"/>
      <c r="MUS29" s="23"/>
      <c r="MUT29" s="23"/>
      <c r="MUU29" s="23"/>
      <c r="MUV29" s="23"/>
      <c r="MUW29" s="23"/>
      <c r="MUX29" s="23"/>
      <c r="MUY29" s="23"/>
      <c r="MUZ29" s="23"/>
      <c r="MVA29" s="23"/>
      <c r="MVB29" s="23"/>
      <c r="MVC29" s="23"/>
      <c r="MVD29" s="23"/>
      <c r="MVE29" s="23"/>
      <c r="MVF29" s="23"/>
      <c r="MVG29" s="23"/>
      <c r="MVH29" s="23"/>
      <c r="MVI29" s="23"/>
      <c r="MVJ29" s="23"/>
      <c r="MVK29" s="23"/>
      <c r="MVL29" s="23"/>
      <c r="MVM29" s="23"/>
      <c r="MVN29" s="23"/>
      <c r="MVO29" s="23"/>
      <c r="MVP29" s="23"/>
      <c r="MVQ29" s="23"/>
      <c r="MVR29" s="23"/>
      <c r="MVS29" s="23"/>
      <c r="MVT29" s="23"/>
      <c r="MVU29" s="23"/>
      <c r="MVV29" s="23"/>
      <c r="MVW29" s="23"/>
      <c r="MVX29" s="23"/>
      <c r="MVY29" s="23"/>
      <c r="MVZ29" s="23"/>
      <c r="MWA29" s="23"/>
      <c r="MWB29" s="23"/>
      <c r="MWC29" s="23"/>
      <c r="MWD29" s="23"/>
      <c r="MWE29" s="23"/>
      <c r="MWF29" s="23"/>
      <c r="MWG29" s="23"/>
      <c r="MWH29" s="23"/>
      <c r="MWI29" s="23"/>
      <c r="MWJ29" s="23"/>
      <c r="MWK29" s="23"/>
      <c r="MWL29" s="23"/>
      <c r="MWM29" s="23"/>
      <c r="MWN29" s="23"/>
      <c r="MWO29" s="23"/>
      <c r="MWP29" s="23"/>
      <c r="MWQ29" s="23"/>
      <c r="MWR29" s="23"/>
      <c r="MWS29" s="23"/>
      <c r="MWT29" s="23"/>
      <c r="MWU29" s="23"/>
      <c r="MWV29" s="23"/>
      <c r="MWW29" s="23"/>
      <c r="MWX29" s="23"/>
      <c r="MWY29" s="23"/>
      <c r="MWZ29" s="23"/>
      <c r="MXA29" s="23"/>
      <c r="MXB29" s="23"/>
      <c r="MXC29" s="23"/>
      <c r="MXD29" s="23"/>
      <c r="MXE29" s="23"/>
      <c r="MXF29" s="23"/>
      <c r="MXG29" s="23"/>
      <c r="MXH29" s="23"/>
      <c r="MXI29" s="23"/>
      <c r="MXJ29" s="23"/>
      <c r="MXK29" s="23"/>
      <c r="MXL29" s="23"/>
      <c r="MXM29" s="23"/>
      <c r="MXN29" s="23"/>
      <c r="MXO29" s="23"/>
      <c r="MXP29" s="23"/>
      <c r="MXQ29" s="23"/>
      <c r="MXR29" s="23"/>
      <c r="MXS29" s="23"/>
      <c r="MXT29" s="23"/>
      <c r="MXU29" s="23"/>
      <c r="MXV29" s="23"/>
      <c r="MXW29" s="23"/>
      <c r="MXX29" s="23"/>
      <c r="MXY29" s="23"/>
      <c r="MXZ29" s="23"/>
      <c r="MYA29" s="23"/>
      <c r="MYB29" s="23"/>
      <c r="MYC29" s="23"/>
      <c r="MYD29" s="23"/>
      <c r="MYE29" s="23"/>
      <c r="MYF29" s="23"/>
      <c r="MYG29" s="23"/>
      <c r="MYH29" s="23"/>
      <c r="MYI29" s="23"/>
      <c r="MYJ29" s="23"/>
      <c r="MYK29" s="23"/>
      <c r="MYL29" s="23"/>
      <c r="MYM29" s="23"/>
      <c r="MYN29" s="23"/>
      <c r="MYO29" s="23"/>
      <c r="MYP29" s="23"/>
      <c r="MYQ29" s="23"/>
      <c r="MYR29" s="23"/>
      <c r="MYS29" s="23"/>
      <c r="MYT29" s="23"/>
      <c r="MYU29" s="23"/>
      <c r="MYV29" s="23"/>
      <c r="MYW29" s="23"/>
      <c r="MYX29" s="23"/>
      <c r="MYY29" s="23"/>
      <c r="MYZ29" s="23"/>
      <c r="MZA29" s="23"/>
      <c r="MZB29" s="23"/>
      <c r="MZC29" s="23"/>
      <c r="MZD29" s="23"/>
      <c r="MZE29" s="23"/>
      <c r="MZF29" s="23"/>
      <c r="MZG29" s="23"/>
      <c r="MZH29" s="23"/>
      <c r="MZI29" s="23"/>
      <c r="MZJ29" s="23"/>
      <c r="MZK29" s="23"/>
      <c r="MZL29" s="23"/>
      <c r="MZM29" s="23"/>
      <c r="MZN29" s="23"/>
      <c r="MZO29" s="23"/>
      <c r="MZP29" s="23"/>
      <c r="MZQ29" s="23"/>
      <c r="MZR29" s="23"/>
      <c r="MZS29" s="23"/>
      <c r="MZT29" s="23"/>
      <c r="MZU29" s="23"/>
      <c r="MZV29" s="23"/>
      <c r="MZW29" s="23"/>
      <c r="MZX29" s="23"/>
      <c r="MZY29" s="23"/>
      <c r="MZZ29" s="23"/>
      <c r="NAA29" s="23"/>
      <c r="NAB29" s="23"/>
      <c r="NAC29" s="23"/>
      <c r="NAD29" s="23"/>
      <c r="NAE29" s="23"/>
      <c r="NAF29" s="23"/>
      <c r="NAG29" s="23"/>
      <c r="NAH29" s="23"/>
      <c r="NAI29" s="23"/>
      <c r="NAJ29" s="23"/>
      <c r="NAK29" s="23"/>
      <c r="NAL29" s="23"/>
      <c r="NAM29" s="23"/>
      <c r="NAN29" s="23"/>
      <c r="NAO29" s="23"/>
      <c r="NAP29" s="23"/>
      <c r="NAQ29" s="23"/>
      <c r="NAR29" s="23"/>
      <c r="NAS29" s="23"/>
      <c r="NAT29" s="23"/>
      <c r="NAU29" s="23"/>
      <c r="NAV29" s="23"/>
      <c r="NAW29" s="23"/>
      <c r="NAX29" s="23"/>
      <c r="NAY29" s="23"/>
      <c r="NAZ29" s="23"/>
      <c r="NBA29" s="23"/>
      <c r="NBB29" s="23"/>
      <c r="NBC29" s="23"/>
      <c r="NBD29" s="23"/>
      <c r="NBE29" s="23"/>
      <c r="NBF29" s="23"/>
      <c r="NBG29" s="23"/>
      <c r="NBH29" s="23"/>
      <c r="NBI29" s="23"/>
      <c r="NBJ29" s="23"/>
      <c r="NBK29" s="23"/>
      <c r="NBL29" s="23"/>
      <c r="NBM29" s="23"/>
      <c r="NBN29" s="23"/>
      <c r="NBO29" s="23"/>
      <c r="NBP29" s="23"/>
      <c r="NBQ29" s="23"/>
      <c r="NBR29" s="23"/>
      <c r="NBS29" s="23"/>
      <c r="NBT29" s="23"/>
      <c r="NBU29" s="23"/>
      <c r="NBV29" s="23"/>
      <c r="NBW29" s="23"/>
      <c r="NBX29" s="23"/>
      <c r="NBY29" s="23"/>
      <c r="NBZ29" s="23"/>
      <c r="NCA29" s="23"/>
      <c r="NCB29" s="23"/>
      <c r="NCC29" s="23"/>
      <c r="NCD29" s="23"/>
      <c r="NCE29" s="23"/>
      <c r="NCF29" s="23"/>
      <c r="NCG29" s="23"/>
      <c r="NCH29" s="23"/>
      <c r="NCI29" s="23"/>
      <c r="NCJ29" s="23"/>
      <c r="NCK29" s="23"/>
      <c r="NCL29" s="23"/>
      <c r="NCM29" s="23"/>
      <c r="NCN29" s="23"/>
      <c r="NCO29" s="23"/>
      <c r="NCP29" s="23"/>
      <c r="NCQ29" s="23"/>
      <c r="NCR29" s="23"/>
      <c r="NCS29" s="23"/>
      <c r="NCT29" s="23"/>
      <c r="NCU29" s="23"/>
      <c r="NCV29" s="23"/>
      <c r="NCW29" s="23"/>
      <c r="NCX29" s="23"/>
      <c r="NCY29" s="23"/>
      <c r="NCZ29" s="23"/>
      <c r="NDA29" s="23"/>
      <c r="NDB29" s="23"/>
      <c r="NDC29" s="23"/>
      <c r="NDD29" s="23"/>
      <c r="NDE29" s="23"/>
      <c r="NDF29" s="23"/>
      <c r="NDG29" s="23"/>
      <c r="NDH29" s="23"/>
      <c r="NDI29" s="23"/>
      <c r="NDJ29" s="23"/>
      <c r="NDK29" s="23"/>
      <c r="NDL29" s="23"/>
      <c r="NDM29" s="23"/>
      <c r="NDN29" s="23"/>
      <c r="NDO29" s="23"/>
      <c r="NDP29" s="23"/>
      <c r="NDQ29" s="23"/>
      <c r="NDR29" s="23"/>
      <c r="NDS29" s="23"/>
      <c r="NDT29" s="23"/>
      <c r="NDU29" s="23"/>
      <c r="NDV29" s="23"/>
      <c r="NDW29" s="23"/>
      <c r="NDX29" s="23"/>
      <c r="NDY29" s="23"/>
      <c r="NDZ29" s="23"/>
      <c r="NEA29" s="23"/>
      <c r="NEB29" s="23"/>
      <c r="NEC29" s="23"/>
      <c r="NED29" s="23"/>
      <c r="NEE29" s="23"/>
      <c r="NEF29" s="23"/>
      <c r="NEG29" s="23"/>
      <c r="NEH29" s="23"/>
      <c r="NEI29" s="23"/>
      <c r="NEJ29" s="23"/>
      <c r="NEK29" s="23"/>
      <c r="NEL29" s="23"/>
      <c r="NEM29" s="23"/>
      <c r="NEN29" s="23"/>
      <c r="NEO29" s="23"/>
      <c r="NEP29" s="23"/>
      <c r="NEQ29" s="23"/>
      <c r="NER29" s="23"/>
      <c r="NES29" s="23"/>
      <c r="NET29" s="23"/>
      <c r="NEU29" s="23"/>
      <c r="NEV29" s="23"/>
      <c r="NEW29" s="23"/>
      <c r="NEX29" s="23"/>
      <c r="NEY29" s="23"/>
      <c r="NEZ29" s="23"/>
      <c r="NFA29" s="23"/>
      <c r="NFB29" s="23"/>
      <c r="NFC29" s="23"/>
      <c r="NFD29" s="23"/>
      <c r="NFE29" s="23"/>
      <c r="NFF29" s="23"/>
      <c r="NFG29" s="23"/>
      <c r="NFH29" s="23"/>
      <c r="NFI29" s="23"/>
      <c r="NFJ29" s="23"/>
      <c r="NFK29" s="23"/>
      <c r="NFL29" s="23"/>
      <c r="NFM29" s="23"/>
      <c r="NFN29" s="23"/>
      <c r="NFO29" s="23"/>
      <c r="NFP29" s="23"/>
      <c r="NFQ29" s="23"/>
      <c r="NFR29" s="23"/>
      <c r="NFS29" s="23"/>
      <c r="NFT29" s="23"/>
      <c r="NFU29" s="23"/>
      <c r="NFV29" s="23"/>
      <c r="NFW29" s="23"/>
      <c r="NFX29" s="23"/>
      <c r="NFY29" s="23"/>
      <c r="NFZ29" s="23"/>
      <c r="NGA29" s="23"/>
      <c r="NGB29" s="23"/>
      <c r="NGC29" s="23"/>
      <c r="NGD29" s="23"/>
      <c r="NGE29" s="23"/>
      <c r="NGF29" s="23"/>
      <c r="NGG29" s="23"/>
      <c r="NGH29" s="23"/>
      <c r="NGI29" s="23"/>
      <c r="NGJ29" s="23"/>
      <c r="NGK29" s="23"/>
      <c r="NGL29" s="23"/>
      <c r="NGM29" s="23"/>
      <c r="NGN29" s="23"/>
      <c r="NGO29" s="23"/>
      <c r="NGP29" s="23"/>
      <c r="NGQ29" s="23"/>
      <c r="NGR29" s="23"/>
      <c r="NGS29" s="23"/>
      <c r="NGT29" s="23"/>
      <c r="NGU29" s="23"/>
      <c r="NGV29" s="23"/>
      <c r="NGW29" s="23"/>
      <c r="NGX29" s="23"/>
      <c r="NGY29" s="23"/>
      <c r="NGZ29" s="23"/>
      <c r="NHA29" s="23"/>
      <c r="NHB29" s="23"/>
      <c r="NHC29" s="23"/>
      <c r="NHD29" s="23"/>
      <c r="NHE29" s="23"/>
      <c r="NHF29" s="23"/>
      <c r="NHG29" s="23"/>
      <c r="NHH29" s="23"/>
      <c r="NHI29" s="23"/>
      <c r="NHJ29" s="23"/>
      <c r="NHK29" s="23"/>
      <c r="NHL29" s="23"/>
      <c r="NHM29" s="23"/>
      <c r="NHN29" s="23"/>
      <c r="NHO29" s="23"/>
      <c r="NHP29" s="23"/>
      <c r="NHQ29" s="23"/>
      <c r="NHR29" s="23"/>
      <c r="NHS29" s="23"/>
      <c r="NHT29" s="23"/>
      <c r="NHU29" s="23"/>
      <c r="NHV29" s="23"/>
      <c r="NHW29" s="23"/>
      <c r="NHX29" s="23"/>
      <c r="NHY29" s="23"/>
      <c r="NHZ29" s="23"/>
      <c r="NIA29" s="23"/>
      <c r="NIB29" s="23"/>
      <c r="NIC29" s="23"/>
      <c r="NID29" s="23"/>
      <c r="NIE29" s="23"/>
      <c r="NIF29" s="23"/>
      <c r="NIG29" s="23"/>
      <c r="NIH29" s="23"/>
      <c r="NII29" s="23"/>
      <c r="NIJ29" s="23"/>
      <c r="NIK29" s="23"/>
      <c r="NIL29" s="23"/>
      <c r="NIM29" s="23"/>
      <c r="NIN29" s="23"/>
      <c r="NIO29" s="23"/>
      <c r="NIP29" s="23"/>
      <c r="NIQ29" s="23"/>
      <c r="NIR29" s="23"/>
      <c r="NIS29" s="23"/>
      <c r="NIT29" s="23"/>
      <c r="NIU29" s="23"/>
      <c r="NIV29" s="23"/>
      <c r="NIW29" s="23"/>
      <c r="NIX29" s="23"/>
      <c r="NIY29" s="23"/>
      <c r="NIZ29" s="23"/>
      <c r="NJA29" s="23"/>
      <c r="NJB29" s="23"/>
      <c r="NJC29" s="23"/>
      <c r="NJD29" s="23"/>
      <c r="NJE29" s="23"/>
      <c r="NJF29" s="23"/>
      <c r="NJG29" s="23"/>
      <c r="NJH29" s="23"/>
      <c r="NJI29" s="23"/>
      <c r="NJJ29" s="23"/>
      <c r="NJK29" s="23"/>
      <c r="NJL29" s="23"/>
      <c r="NJM29" s="23"/>
      <c r="NJN29" s="23"/>
      <c r="NJO29" s="23"/>
      <c r="NJP29" s="23"/>
      <c r="NJQ29" s="23"/>
      <c r="NJR29" s="23"/>
      <c r="NJS29" s="23"/>
      <c r="NJT29" s="23"/>
      <c r="NJU29" s="23"/>
      <c r="NJV29" s="23"/>
      <c r="NJW29" s="23"/>
      <c r="NJX29" s="23"/>
      <c r="NJY29" s="23"/>
      <c r="NJZ29" s="23"/>
      <c r="NKA29" s="23"/>
      <c r="NKB29" s="23"/>
      <c r="NKC29" s="23"/>
      <c r="NKD29" s="23"/>
      <c r="NKE29" s="23"/>
      <c r="NKF29" s="23"/>
      <c r="NKG29" s="23"/>
      <c r="NKH29" s="23"/>
      <c r="NKI29" s="23"/>
      <c r="NKJ29" s="23"/>
      <c r="NKK29" s="23"/>
      <c r="NKL29" s="23"/>
      <c r="NKM29" s="23"/>
      <c r="NKN29" s="23"/>
      <c r="NKO29" s="23"/>
      <c r="NKP29" s="23"/>
      <c r="NKQ29" s="23"/>
      <c r="NKR29" s="23"/>
      <c r="NKS29" s="23"/>
      <c r="NKT29" s="23"/>
      <c r="NKU29" s="23"/>
      <c r="NKV29" s="23"/>
      <c r="NKW29" s="23"/>
      <c r="NKX29" s="23"/>
      <c r="NKY29" s="23"/>
      <c r="NKZ29" s="23"/>
      <c r="NLA29" s="23"/>
      <c r="NLB29" s="23"/>
      <c r="NLC29" s="23"/>
      <c r="NLD29" s="23"/>
      <c r="NLE29" s="23"/>
      <c r="NLF29" s="23"/>
      <c r="NLG29" s="23"/>
      <c r="NLH29" s="23"/>
      <c r="NLI29" s="23"/>
      <c r="NLJ29" s="23"/>
      <c r="NLK29" s="23"/>
      <c r="NLL29" s="23"/>
      <c r="NLM29" s="23"/>
      <c r="NLN29" s="23"/>
      <c r="NLO29" s="23"/>
      <c r="NLP29" s="23"/>
      <c r="NLQ29" s="23"/>
      <c r="NLR29" s="23"/>
      <c r="NLS29" s="23"/>
      <c r="NLT29" s="23"/>
      <c r="NLU29" s="23"/>
      <c r="NLV29" s="23"/>
      <c r="NLW29" s="23"/>
      <c r="NLX29" s="23"/>
      <c r="NLY29" s="23"/>
      <c r="NLZ29" s="23"/>
      <c r="NMA29" s="23"/>
      <c r="NMB29" s="23"/>
      <c r="NMC29" s="23"/>
      <c r="NMD29" s="23"/>
      <c r="NME29" s="23"/>
      <c r="NMF29" s="23"/>
      <c r="NMG29" s="23"/>
      <c r="NMH29" s="23"/>
      <c r="NMI29" s="23"/>
      <c r="NMJ29" s="23"/>
      <c r="NMK29" s="23"/>
      <c r="NML29" s="23"/>
      <c r="NMM29" s="23"/>
      <c r="NMN29" s="23"/>
      <c r="NMO29" s="23"/>
      <c r="NMP29" s="23"/>
      <c r="NMQ29" s="23"/>
      <c r="NMR29" s="23"/>
      <c r="NMS29" s="23"/>
      <c r="NMT29" s="23"/>
      <c r="NMU29" s="23"/>
      <c r="NMV29" s="23"/>
      <c r="NMW29" s="23"/>
      <c r="NMX29" s="23"/>
      <c r="NMY29" s="23"/>
      <c r="NMZ29" s="23"/>
      <c r="NNA29" s="23"/>
      <c r="NNB29" s="23"/>
      <c r="NNC29" s="23"/>
      <c r="NND29" s="23"/>
      <c r="NNE29" s="23"/>
      <c r="NNF29" s="23"/>
      <c r="NNG29" s="23"/>
      <c r="NNH29" s="23"/>
      <c r="NNI29" s="23"/>
      <c r="NNJ29" s="23"/>
      <c r="NNK29" s="23"/>
      <c r="NNL29" s="23"/>
      <c r="NNM29" s="23"/>
      <c r="NNN29" s="23"/>
      <c r="NNO29" s="23"/>
      <c r="NNP29" s="23"/>
      <c r="NNQ29" s="23"/>
      <c r="NNR29" s="23"/>
      <c r="NNS29" s="23"/>
      <c r="NNT29" s="23"/>
      <c r="NNU29" s="23"/>
      <c r="NNV29" s="23"/>
      <c r="NNW29" s="23"/>
      <c r="NNX29" s="23"/>
      <c r="NNY29" s="23"/>
      <c r="NNZ29" s="23"/>
      <c r="NOA29" s="23"/>
      <c r="NOB29" s="23"/>
      <c r="NOC29" s="23"/>
      <c r="NOD29" s="23"/>
      <c r="NOE29" s="23"/>
      <c r="NOF29" s="23"/>
      <c r="NOG29" s="23"/>
      <c r="NOH29" s="23"/>
      <c r="NOI29" s="23"/>
      <c r="NOJ29" s="23"/>
      <c r="NOK29" s="23"/>
      <c r="NOL29" s="23"/>
      <c r="NOM29" s="23"/>
      <c r="NON29" s="23"/>
      <c r="NOO29" s="23"/>
      <c r="NOP29" s="23"/>
      <c r="NOQ29" s="23"/>
      <c r="NOR29" s="23"/>
      <c r="NOS29" s="23"/>
      <c r="NOT29" s="23"/>
      <c r="NOU29" s="23"/>
      <c r="NOV29" s="23"/>
      <c r="NOW29" s="23"/>
      <c r="NOX29" s="23"/>
      <c r="NOY29" s="23"/>
      <c r="NOZ29" s="23"/>
      <c r="NPA29" s="23"/>
      <c r="NPB29" s="23"/>
      <c r="NPC29" s="23"/>
      <c r="NPD29" s="23"/>
      <c r="NPE29" s="23"/>
      <c r="NPF29" s="23"/>
      <c r="NPG29" s="23"/>
      <c r="NPH29" s="23"/>
      <c r="NPI29" s="23"/>
      <c r="NPJ29" s="23"/>
      <c r="NPK29" s="23"/>
      <c r="NPL29" s="23"/>
      <c r="NPM29" s="23"/>
      <c r="NPN29" s="23"/>
      <c r="NPO29" s="23"/>
      <c r="NPP29" s="23"/>
      <c r="NPQ29" s="23"/>
      <c r="NPR29" s="23"/>
      <c r="NPS29" s="23"/>
      <c r="NPT29" s="23"/>
      <c r="NPU29" s="23"/>
      <c r="NPV29" s="23"/>
      <c r="NPW29" s="23"/>
      <c r="NPX29" s="23"/>
      <c r="NPY29" s="23"/>
      <c r="NPZ29" s="23"/>
      <c r="NQA29" s="23"/>
      <c r="NQB29" s="23"/>
      <c r="NQC29" s="23"/>
      <c r="NQD29" s="23"/>
      <c r="NQE29" s="23"/>
      <c r="NQF29" s="23"/>
      <c r="NQG29" s="23"/>
      <c r="NQH29" s="23"/>
      <c r="NQI29" s="23"/>
      <c r="NQJ29" s="23"/>
      <c r="NQK29" s="23"/>
      <c r="NQL29" s="23"/>
      <c r="NQM29" s="23"/>
      <c r="NQN29" s="23"/>
      <c r="NQO29" s="23"/>
      <c r="NQP29" s="23"/>
      <c r="NQQ29" s="23"/>
      <c r="NQR29" s="23"/>
      <c r="NQS29" s="23"/>
      <c r="NQT29" s="23"/>
      <c r="NQU29" s="23"/>
      <c r="NQV29" s="23"/>
      <c r="NQW29" s="23"/>
      <c r="NQX29" s="23"/>
      <c r="NQY29" s="23"/>
      <c r="NQZ29" s="23"/>
      <c r="NRA29" s="23"/>
      <c r="NRB29" s="23"/>
      <c r="NRC29" s="23"/>
      <c r="NRD29" s="23"/>
      <c r="NRE29" s="23"/>
      <c r="NRF29" s="23"/>
      <c r="NRG29" s="23"/>
      <c r="NRH29" s="23"/>
      <c r="NRI29" s="23"/>
      <c r="NRJ29" s="23"/>
      <c r="NRK29" s="23"/>
      <c r="NRL29" s="23"/>
      <c r="NRM29" s="23"/>
      <c r="NRN29" s="23"/>
      <c r="NRO29" s="23"/>
      <c r="NRP29" s="23"/>
      <c r="NRQ29" s="23"/>
      <c r="NRR29" s="23"/>
      <c r="NRS29" s="23"/>
      <c r="NRT29" s="23"/>
      <c r="NRU29" s="23"/>
      <c r="NRV29" s="23"/>
      <c r="NRW29" s="23"/>
      <c r="NRX29" s="23"/>
      <c r="NRY29" s="23"/>
      <c r="NRZ29" s="23"/>
      <c r="NSA29" s="23"/>
      <c r="NSB29" s="23"/>
      <c r="NSC29" s="23"/>
      <c r="NSD29" s="23"/>
      <c r="NSE29" s="23"/>
      <c r="NSF29" s="23"/>
      <c r="NSG29" s="23"/>
      <c r="NSH29" s="23"/>
      <c r="NSI29" s="23"/>
      <c r="NSJ29" s="23"/>
      <c r="NSK29" s="23"/>
      <c r="NSL29" s="23"/>
      <c r="NSM29" s="23"/>
      <c r="NSN29" s="23"/>
      <c r="NSO29" s="23"/>
      <c r="NSP29" s="23"/>
      <c r="NSQ29" s="23"/>
      <c r="NSR29" s="23"/>
      <c r="NSS29" s="23"/>
      <c r="NST29" s="23"/>
      <c r="NSU29" s="23"/>
      <c r="NSV29" s="23"/>
      <c r="NSW29" s="23"/>
      <c r="NSX29" s="23"/>
      <c r="NSY29" s="23"/>
      <c r="NSZ29" s="23"/>
      <c r="NTA29" s="23"/>
      <c r="NTB29" s="23"/>
      <c r="NTC29" s="23"/>
      <c r="NTD29" s="23"/>
      <c r="NTE29" s="23"/>
      <c r="NTF29" s="23"/>
      <c r="NTG29" s="23"/>
      <c r="NTH29" s="23"/>
      <c r="NTI29" s="23"/>
      <c r="NTJ29" s="23"/>
      <c r="NTK29" s="23"/>
      <c r="NTL29" s="23"/>
      <c r="NTM29" s="23"/>
      <c r="NTN29" s="23"/>
      <c r="NTO29" s="23"/>
      <c r="NTP29" s="23"/>
      <c r="NTQ29" s="23"/>
      <c r="NTR29" s="23"/>
      <c r="NTS29" s="23"/>
      <c r="NTT29" s="23"/>
      <c r="NTU29" s="23"/>
      <c r="NTV29" s="23"/>
      <c r="NTW29" s="23"/>
      <c r="NTX29" s="23"/>
      <c r="NTY29" s="23"/>
      <c r="NTZ29" s="23"/>
      <c r="NUA29" s="23"/>
      <c r="NUB29" s="23"/>
      <c r="NUC29" s="23"/>
      <c r="NUD29" s="23"/>
      <c r="NUE29" s="23"/>
      <c r="NUF29" s="23"/>
      <c r="NUG29" s="23"/>
      <c r="NUH29" s="23"/>
      <c r="NUI29" s="23"/>
      <c r="NUJ29" s="23"/>
      <c r="NUK29" s="23"/>
      <c r="NUL29" s="23"/>
      <c r="NUM29" s="23"/>
      <c r="NUN29" s="23"/>
      <c r="NUO29" s="23"/>
      <c r="NUP29" s="23"/>
      <c r="NUQ29" s="23"/>
      <c r="NUR29" s="23"/>
      <c r="NUS29" s="23"/>
      <c r="NUT29" s="23"/>
      <c r="NUU29" s="23"/>
      <c r="NUV29" s="23"/>
      <c r="NUW29" s="23"/>
      <c r="NUX29" s="23"/>
      <c r="NUY29" s="23"/>
      <c r="NUZ29" s="23"/>
      <c r="NVA29" s="23"/>
      <c r="NVB29" s="23"/>
      <c r="NVC29" s="23"/>
      <c r="NVD29" s="23"/>
      <c r="NVE29" s="23"/>
      <c r="NVF29" s="23"/>
      <c r="NVG29" s="23"/>
      <c r="NVH29" s="23"/>
      <c r="NVI29" s="23"/>
      <c r="NVJ29" s="23"/>
      <c r="NVK29" s="23"/>
      <c r="NVL29" s="23"/>
      <c r="NVM29" s="23"/>
      <c r="NVN29" s="23"/>
      <c r="NVO29" s="23"/>
      <c r="NVP29" s="23"/>
      <c r="NVQ29" s="23"/>
      <c r="NVR29" s="23"/>
      <c r="NVS29" s="23"/>
      <c r="NVT29" s="23"/>
      <c r="NVU29" s="23"/>
      <c r="NVV29" s="23"/>
      <c r="NVW29" s="23"/>
      <c r="NVX29" s="23"/>
      <c r="NVY29" s="23"/>
      <c r="NVZ29" s="23"/>
      <c r="NWA29" s="23"/>
      <c r="NWB29" s="23"/>
      <c r="NWC29" s="23"/>
      <c r="NWD29" s="23"/>
      <c r="NWE29" s="23"/>
      <c r="NWF29" s="23"/>
      <c r="NWG29" s="23"/>
      <c r="NWH29" s="23"/>
      <c r="NWI29" s="23"/>
      <c r="NWJ29" s="23"/>
      <c r="NWK29" s="23"/>
      <c r="NWL29" s="23"/>
      <c r="NWM29" s="23"/>
      <c r="NWN29" s="23"/>
      <c r="NWO29" s="23"/>
      <c r="NWP29" s="23"/>
      <c r="NWQ29" s="23"/>
      <c r="NWR29" s="23"/>
      <c r="NWS29" s="23"/>
      <c r="NWT29" s="23"/>
      <c r="NWU29" s="23"/>
      <c r="NWV29" s="23"/>
      <c r="NWW29" s="23"/>
      <c r="NWX29" s="23"/>
      <c r="NWY29" s="23"/>
      <c r="NWZ29" s="23"/>
      <c r="NXA29" s="23"/>
      <c r="NXB29" s="23"/>
      <c r="NXC29" s="23"/>
      <c r="NXD29" s="23"/>
      <c r="NXE29" s="23"/>
      <c r="NXF29" s="23"/>
      <c r="NXG29" s="23"/>
      <c r="NXH29" s="23"/>
      <c r="NXI29" s="23"/>
      <c r="NXJ29" s="23"/>
      <c r="NXK29" s="23"/>
      <c r="NXL29" s="23"/>
      <c r="NXM29" s="23"/>
      <c r="NXN29" s="23"/>
      <c r="NXO29" s="23"/>
      <c r="NXP29" s="23"/>
      <c r="NXQ29" s="23"/>
      <c r="NXR29" s="23"/>
      <c r="NXS29" s="23"/>
      <c r="NXT29" s="23"/>
      <c r="NXU29" s="23"/>
      <c r="NXV29" s="23"/>
      <c r="NXW29" s="23"/>
      <c r="NXX29" s="23"/>
      <c r="NXY29" s="23"/>
      <c r="NXZ29" s="23"/>
      <c r="NYA29" s="23"/>
      <c r="NYB29" s="23"/>
      <c r="NYC29" s="23"/>
      <c r="NYD29" s="23"/>
      <c r="NYE29" s="23"/>
      <c r="NYF29" s="23"/>
      <c r="NYG29" s="23"/>
      <c r="NYH29" s="23"/>
      <c r="NYI29" s="23"/>
      <c r="NYJ29" s="23"/>
      <c r="NYK29" s="23"/>
      <c r="NYL29" s="23"/>
      <c r="NYM29" s="23"/>
      <c r="NYN29" s="23"/>
      <c r="NYO29" s="23"/>
      <c r="NYP29" s="23"/>
      <c r="NYQ29" s="23"/>
      <c r="NYR29" s="23"/>
      <c r="NYS29" s="23"/>
      <c r="NYT29" s="23"/>
      <c r="NYU29" s="23"/>
      <c r="NYV29" s="23"/>
      <c r="NYW29" s="23"/>
      <c r="NYX29" s="23"/>
      <c r="NYY29" s="23"/>
      <c r="NYZ29" s="23"/>
      <c r="NZA29" s="23"/>
      <c r="NZB29" s="23"/>
      <c r="NZC29" s="23"/>
      <c r="NZD29" s="23"/>
      <c r="NZE29" s="23"/>
      <c r="NZF29" s="23"/>
      <c r="NZG29" s="23"/>
      <c r="NZH29" s="23"/>
      <c r="NZI29" s="23"/>
      <c r="NZJ29" s="23"/>
      <c r="NZK29" s="23"/>
      <c r="NZL29" s="23"/>
      <c r="NZM29" s="23"/>
      <c r="NZN29" s="23"/>
      <c r="NZO29" s="23"/>
      <c r="NZP29" s="23"/>
      <c r="NZQ29" s="23"/>
      <c r="NZR29" s="23"/>
      <c r="NZS29" s="23"/>
      <c r="NZT29" s="23"/>
      <c r="NZU29" s="23"/>
      <c r="NZV29" s="23"/>
      <c r="NZW29" s="23"/>
      <c r="NZX29" s="23"/>
      <c r="NZY29" s="23"/>
      <c r="NZZ29" s="23"/>
      <c r="OAA29" s="23"/>
      <c r="OAB29" s="23"/>
      <c r="OAC29" s="23"/>
      <c r="OAD29" s="23"/>
      <c r="OAE29" s="23"/>
      <c r="OAF29" s="23"/>
      <c r="OAG29" s="23"/>
      <c r="OAH29" s="23"/>
      <c r="OAI29" s="23"/>
      <c r="OAJ29" s="23"/>
      <c r="OAK29" s="23"/>
      <c r="OAL29" s="23"/>
      <c r="OAM29" s="23"/>
      <c r="OAN29" s="23"/>
      <c r="OAO29" s="23"/>
      <c r="OAP29" s="23"/>
      <c r="OAQ29" s="23"/>
      <c r="OAR29" s="23"/>
      <c r="OAS29" s="23"/>
      <c r="OAT29" s="23"/>
      <c r="OAU29" s="23"/>
      <c r="OAV29" s="23"/>
      <c r="OAW29" s="23"/>
      <c r="OAX29" s="23"/>
      <c r="OAY29" s="23"/>
      <c r="OAZ29" s="23"/>
      <c r="OBA29" s="23"/>
      <c r="OBB29" s="23"/>
      <c r="OBC29" s="23"/>
      <c r="OBD29" s="23"/>
      <c r="OBE29" s="23"/>
      <c r="OBF29" s="23"/>
      <c r="OBG29" s="23"/>
      <c r="OBH29" s="23"/>
      <c r="OBI29" s="23"/>
      <c r="OBJ29" s="23"/>
      <c r="OBK29" s="23"/>
      <c r="OBL29" s="23"/>
      <c r="OBM29" s="23"/>
      <c r="OBN29" s="23"/>
      <c r="OBO29" s="23"/>
      <c r="OBP29" s="23"/>
      <c r="OBQ29" s="23"/>
      <c r="OBR29" s="23"/>
      <c r="OBS29" s="23"/>
      <c r="OBT29" s="23"/>
      <c r="OBU29" s="23"/>
      <c r="OBV29" s="23"/>
      <c r="OBW29" s="23"/>
      <c r="OBX29" s="23"/>
      <c r="OBY29" s="23"/>
      <c r="OBZ29" s="23"/>
      <c r="OCA29" s="23"/>
      <c r="OCB29" s="23"/>
      <c r="OCC29" s="23"/>
      <c r="OCD29" s="23"/>
      <c r="OCE29" s="23"/>
      <c r="OCF29" s="23"/>
      <c r="OCG29" s="23"/>
      <c r="OCH29" s="23"/>
      <c r="OCI29" s="23"/>
      <c r="OCJ29" s="23"/>
      <c r="OCK29" s="23"/>
      <c r="OCL29" s="23"/>
      <c r="OCM29" s="23"/>
      <c r="OCN29" s="23"/>
      <c r="OCO29" s="23"/>
      <c r="OCP29" s="23"/>
      <c r="OCQ29" s="23"/>
      <c r="OCR29" s="23"/>
      <c r="OCS29" s="23"/>
      <c r="OCT29" s="23"/>
      <c r="OCU29" s="23"/>
      <c r="OCV29" s="23"/>
      <c r="OCW29" s="23"/>
      <c r="OCX29" s="23"/>
      <c r="OCY29" s="23"/>
      <c r="OCZ29" s="23"/>
      <c r="ODA29" s="23"/>
      <c r="ODB29" s="23"/>
      <c r="ODC29" s="23"/>
      <c r="ODD29" s="23"/>
      <c r="ODE29" s="23"/>
      <c r="ODF29" s="23"/>
      <c r="ODG29" s="23"/>
      <c r="ODH29" s="23"/>
      <c r="ODI29" s="23"/>
      <c r="ODJ29" s="23"/>
      <c r="ODK29" s="23"/>
      <c r="ODL29" s="23"/>
      <c r="ODM29" s="23"/>
      <c r="ODN29" s="23"/>
      <c r="ODO29" s="23"/>
      <c r="ODP29" s="23"/>
      <c r="ODQ29" s="23"/>
      <c r="ODR29" s="23"/>
      <c r="ODS29" s="23"/>
      <c r="ODT29" s="23"/>
      <c r="ODU29" s="23"/>
      <c r="ODV29" s="23"/>
      <c r="ODW29" s="23"/>
      <c r="ODX29" s="23"/>
      <c r="ODY29" s="23"/>
      <c r="ODZ29" s="23"/>
      <c r="OEA29" s="23"/>
      <c r="OEB29" s="23"/>
      <c r="OEC29" s="23"/>
      <c r="OED29" s="23"/>
      <c r="OEE29" s="23"/>
      <c r="OEF29" s="23"/>
      <c r="OEG29" s="23"/>
      <c r="OEH29" s="23"/>
      <c r="OEI29" s="23"/>
      <c r="OEJ29" s="23"/>
      <c r="OEK29" s="23"/>
      <c r="OEL29" s="23"/>
      <c r="OEM29" s="23"/>
      <c r="OEN29" s="23"/>
      <c r="OEO29" s="23"/>
      <c r="OEP29" s="23"/>
      <c r="OEQ29" s="23"/>
      <c r="OER29" s="23"/>
      <c r="OES29" s="23"/>
      <c r="OET29" s="23"/>
      <c r="OEU29" s="23"/>
      <c r="OEV29" s="23"/>
      <c r="OEW29" s="23"/>
      <c r="OEX29" s="23"/>
      <c r="OEY29" s="23"/>
      <c r="OEZ29" s="23"/>
      <c r="OFA29" s="23"/>
      <c r="OFB29" s="23"/>
      <c r="OFC29" s="23"/>
      <c r="OFD29" s="23"/>
      <c r="OFE29" s="23"/>
      <c r="OFF29" s="23"/>
      <c r="OFG29" s="23"/>
      <c r="OFH29" s="23"/>
      <c r="OFI29" s="23"/>
      <c r="OFJ29" s="23"/>
      <c r="OFK29" s="23"/>
      <c r="OFL29" s="23"/>
      <c r="OFM29" s="23"/>
      <c r="OFN29" s="23"/>
      <c r="OFO29" s="23"/>
      <c r="OFP29" s="23"/>
      <c r="OFQ29" s="23"/>
      <c r="OFR29" s="23"/>
      <c r="OFS29" s="23"/>
      <c r="OFT29" s="23"/>
      <c r="OFU29" s="23"/>
      <c r="OFV29" s="23"/>
      <c r="OFW29" s="23"/>
      <c r="OFX29" s="23"/>
      <c r="OFY29" s="23"/>
      <c r="OFZ29" s="23"/>
      <c r="OGA29" s="23"/>
      <c r="OGB29" s="23"/>
      <c r="OGC29" s="23"/>
      <c r="OGD29" s="23"/>
      <c r="OGE29" s="23"/>
      <c r="OGF29" s="23"/>
      <c r="OGG29" s="23"/>
      <c r="OGH29" s="23"/>
      <c r="OGI29" s="23"/>
      <c r="OGJ29" s="23"/>
      <c r="OGK29" s="23"/>
      <c r="OGL29" s="23"/>
      <c r="OGM29" s="23"/>
      <c r="OGN29" s="23"/>
      <c r="OGO29" s="23"/>
      <c r="OGP29" s="23"/>
      <c r="OGQ29" s="23"/>
      <c r="OGR29" s="23"/>
      <c r="OGS29" s="23"/>
      <c r="OGT29" s="23"/>
      <c r="OGU29" s="23"/>
      <c r="OGV29" s="23"/>
      <c r="OGW29" s="23"/>
      <c r="OGX29" s="23"/>
      <c r="OGY29" s="23"/>
      <c r="OGZ29" s="23"/>
      <c r="OHA29" s="23"/>
      <c r="OHB29" s="23"/>
      <c r="OHC29" s="23"/>
      <c r="OHD29" s="23"/>
      <c r="OHE29" s="23"/>
      <c r="OHF29" s="23"/>
      <c r="OHG29" s="23"/>
      <c r="OHH29" s="23"/>
      <c r="OHI29" s="23"/>
      <c r="OHJ29" s="23"/>
      <c r="OHK29" s="23"/>
      <c r="OHL29" s="23"/>
      <c r="OHM29" s="23"/>
      <c r="OHN29" s="23"/>
      <c r="OHO29" s="23"/>
      <c r="OHP29" s="23"/>
      <c r="OHQ29" s="23"/>
      <c r="OHR29" s="23"/>
      <c r="OHS29" s="23"/>
      <c r="OHT29" s="23"/>
      <c r="OHU29" s="23"/>
      <c r="OHV29" s="23"/>
      <c r="OHW29" s="23"/>
      <c r="OHX29" s="23"/>
      <c r="OHY29" s="23"/>
      <c r="OHZ29" s="23"/>
      <c r="OIA29" s="23"/>
      <c r="OIB29" s="23"/>
      <c r="OIC29" s="23"/>
      <c r="OID29" s="23"/>
      <c r="OIE29" s="23"/>
      <c r="OIF29" s="23"/>
      <c r="OIG29" s="23"/>
      <c r="OIH29" s="23"/>
      <c r="OII29" s="23"/>
      <c r="OIJ29" s="23"/>
      <c r="OIK29" s="23"/>
      <c r="OIL29" s="23"/>
      <c r="OIM29" s="23"/>
      <c r="OIN29" s="23"/>
      <c r="OIO29" s="23"/>
      <c r="OIP29" s="23"/>
      <c r="OIQ29" s="23"/>
      <c r="OIR29" s="23"/>
      <c r="OIS29" s="23"/>
      <c r="OIT29" s="23"/>
      <c r="OIU29" s="23"/>
      <c r="OIV29" s="23"/>
      <c r="OIW29" s="23"/>
      <c r="OIX29" s="23"/>
      <c r="OIY29" s="23"/>
      <c r="OIZ29" s="23"/>
      <c r="OJA29" s="23"/>
      <c r="OJB29" s="23"/>
      <c r="OJC29" s="23"/>
      <c r="OJD29" s="23"/>
      <c r="OJE29" s="23"/>
      <c r="OJF29" s="23"/>
      <c r="OJG29" s="23"/>
      <c r="OJH29" s="23"/>
      <c r="OJI29" s="23"/>
      <c r="OJJ29" s="23"/>
      <c r="OJK29" s="23"/>
      <c r="OJL29" s="23"/>
      <c r="OJM29" s="23"/>
      <c r="OJN29" s="23"/>
      <c r="OJO29" s="23"/>
      <c r="OJP29" s="23"/>
      <c r="OJQ29" s="23"/>
      <c r="OJR29" s="23"/>
      <c r="OJS29" s="23"/>
      <c r="OJT29" s="23"/>
      <c r="OJU29" s="23"/>
      <c r="OJV29" s="23"/>
      <c r="OJW29" s="23"/>
      <c r="OJX29" s="23"/>
      <c r="OJY29" s="23"/>
      <c r="OJZ29" s="23"/>
      <c r="OKA29" s="23"/>
      <c r="OKB29" s="23"/>
      <c r="OKC29" s="23"/>
      <c r="OKD29" s="23"/>
      <c r="OKE29" s="23"/>
      <c r="OKF29" s="23"/>
      <c r="OKG29" s="23"/>
      <c r="OKH29" s="23"/>
      <c r="OKI29" s="23"/>
      <c r="OKJ29" s="23"/>
      <c r="OKK29" s="23"/>
      <c r="OKL29" s="23"/>
      <c r="OKM29" s="23"/>
      <c r="OKN29" s="23"/>
      <c r="OKO29" s="23"/>
      <c r="OKP29" s="23"/>
      <c r="OKQ29" s="23"/>
      <c r="OKR29" s="23"/>
      <c r="OKS29" s="23"/>
      <c r="OKT29" s="23"/>
      <c r="OKU29" s="23"/>
      <c r="OKV29" s="23"/>
      <c r="OKW29" s="23"/>
      <c r="OKX29" s="23"/>
      <c r="OKY29" s="23"/>
      <c r="OKZ29" s="23"/>
      <c r="OLA29" s="23"/>
      <c r="OLB29" s="23"/>
      <c r="OLC29" s="23"/>
      <c r="OLD29" s="23"/>
      <c r="OLE29" s="23"/>
      <c r="OLF29" s="23"/>
      <c r="OLG29" s="23"/>
      <c r="OLH29" s="23"/>
      <c r="OLI29" s="23"/>
      <c r="OLJ29" s="23"/>
      <c r="OLK29" s="23"/>
      <c r="OLL29" s="23"/>
      <c r="OLM29" s="23"/>
      <c r="OLN29" s="23"/>
      <c r="OLO29" s="23"/>
      <c r="OLP29" s="23"/>
      <c r="OLQ29" s="23"/>
      <c r="OLR29" s="23"/>
      <c r="OLS29" s="23"/>
      <c r="OLT29" s="23"/>
      <c r="OLU29" s="23"/>
      <c r="OLV29" s="23"/>
      <c r="OLW29" s="23"/>
      <c r="OLX29" s="23"/>
      <c r="OLY29" s="23"/>
      <c r="OLZ29" s="23"/>
      <c r="OMA29" s="23"/>
      <c r="OMB29" s="23"/>
      <c r="OMC29" s="23"/>
      <c r="OMD29" s="23"/>
      <c r="OME29" s="23"/>
      <c r="OMF29" s="23"/>
      <c r="OMG29" s="23"/>
      <c r="OMH29" s="23"/>
      <c r="OMI29" s="23"/>
      <c r="OMJ29" s="23"/>
      <c r="OMK29" s="23"/>
      <c r="OML29" s="23"/>
      <c r="OMM29" s="23"/>
      <c r="OMN29" s="23"/>
      <c r="OMO29" s="23"/>
      <c r="OMP29" s="23"/>
      <c r="OMQ29" s="23"/>
      <c r="OMR29" s="23"/>
      <c r="OMS29" s="23"/>
      <c r="OMT29" s="23"/>
      <c r="OMU29" s="23"/>
      <c r="OMV29" s="23"/>
      <c r="OMW29" s="23"/>
      <c r="OMX29" s="23"/>
      <c r="OMY29" s="23"/>
      <c r="OMZ29" s="23"/>
      <c r="ONA29" s="23"/>
      <c r="ONB29" s="23"/>
      <c r="ONC29" s="23"/>
      <c r="OND29" s="23"/>
      <c r="ONE29" s="23"/>
      <c r="ONF29" s="23"/>
      <c r="ONG29" s="23"/>
      <c r="ONH29" s="23"/>
      <c r="ONI29" s="23"/>
      <c r="ONJ29" s="23"/>
      <c r="ONK29" s="23"/>
      <c r="ONL29" s="23"/>
      <c r="ONM29" s="23"/>
      <c r="ONN29" s="23"/>
      <c r="ONO29" s="23"/>
      <c r="ONP29" s="23"/>
      <c r="ONQ29" s="23"/>
      <c r="ONR29" s="23"/>
      <c r="ONS29" s="23"/>
      <c r="ONT29" s="23"/>
      <c r="ONU29" s="23"/>
      <c r="ONV29" s="23"/>
      <c r="ONW29" s="23"/>
      <c r="ONX29" s="23"/>
      <c r="ONY29" s="23"/>
      <c r="ONZ29" s="23"/>
      <c r="OOA29" s="23"/>
      <c r="OOB29" s="23"/>
      <c r="OOC29" s="23"/>
      <c r="OOD29" s="23"/>
      <c r="OOE29" s="23"/>
      <c r="OOF29" s="23"/>
      <c r="OOG29" s="23"/>
      <c r="OOH29" s="23"/>
      <c r="OOI29" s="23"/>
      <c r="OOJ29" s="23"/>
      <c r="OOK29" s="23"/>
      <c r="OOL29" s="23"/>
      <c r="OOM29" s="23"/>
      <c r="OON29" s="23"/>
      <c r="OOO29" s="23"/>
      <c r="OOP29" s="23"/>
      <c r="OOQ29" s="23"/>
      <c r="OOR29" s="23"/>
      <c r="OOS29" s="23"/>
      <c r="OOT29" s="23"/>
      <c r="OOU29" s="23"/>
      <c r="OOV29" s="23"/>
      <c r="OOW29" s="23"/>
      <c r="OOX29" s="23"/>
      <c r="OOY29" s="23"/>
      <c r="OOZ29" s="23"/>
      <c r="OPA29" s="23"/>
      <c r="OPB29" s="23"/>
      <c r="OPC29" s="23"/>
      <c r="OPD29" s="23"/>
      <c r="OPE29" s="23"/>
      <c r="OPF29" s="23"/>
      <c r="OPG29" s="23"/>
      <c r="OPH29" s="23"/>
      <c r="OPI29" s="23"/>
      <c r="OPJ29" s="23"/>
      <c r="OPK29" s="23"/>
      <c r="OPL29" s="23"/>
      <c r="OPM29" s="23"/>
      <c r="OPN29" s="23"/>
      <c r="OPO29" s="23"/>
      <c r="OPP29" s="23"/>
      <c r="OPQ29" s="23"/>
      <c r="OPR29" s="23"/>
      <c r="OPS29" s="23"/>
      <c r="OPT29" s="23"/>
      <c r="OPU29" s="23"/>
      <c r="OPV29" s="23"/>
      <c r="OPW29" s="23"/>
      <c r="OPX29" s="23"/>
      <c r="OPY29" s="23"/>
      <c r="OPZ29" s="23"/>
      <c r="OQA29" s="23"/>
      <c r="OQB29" s="23"/>
      <c r="OQC29" s="23"/>
      <c r="OQD29" s="23"/>
      <c r="OQE29" s="23"/>
      <c r="OQF29" s="23"/>
      <c r="OQG29" s="23"/>
      <c r="OQH29" s="23"/>
      <c r="OQI29" s="23"/>
      <c r="OQJ29" s="23"/>
      <c r="OQK29" s="23"/>
      <c r="OQL29" s="23"/>
      <c r="OQM29" s="23"/>
      <c r="OQN29" s="23"/>
      <c r="OQO29" s="23"/>
      <c r="OQP29" s="23"/>
      <c r="OQQ29" s="23"/>
      <c r="OQR29" s="23"/>
      <c r="OQS29" s="23"/>
      <c r="OQT29" s="23"/>
      <c r="OQU29" s="23"/>
      <c r="OQV29" s="23"/>
      <c r="OQW29" s="23"/>
      <c r="OQX29" s="23"/>
      <c r="OQY29" s="23"/>
      <c r="OQZ29" s="23"/>
      <c r="ORA29" s="23"/>
      <c r="ORB29" s="23"/>
      <c r="ORC29" s="23"/>
      <c r="ORD29" s="23"/>
      <c r="ORE29" s="23"/>
      <c r="ORF29" s="23"/>
      <c r="ORG29" s="23"/>
      <c r="ORH29" s="23"/>
      <c r="ORI29" s="23"/>
      <c r="ORJ29" s="23"/>
      <c r="ORK29" s="23"/>
      <c r="ORL29" s="23"/>
      <c r="ORM29" s="23"/>
      <c r="ORN29" s="23"/>
      <c r="ORO29" s="23"/>
      <c r="ORP29" s="23"/>
      <c r="ORQ29" s="23"/>
      <c r="ORR29" s="23"/>
      <c r="ORS29" s="23"/>
      <c r="ORT29" s="23"/>
      <c r="ORU29" s="23"/>
      <c r="ORV29" s="23"/>
      <c r="ORW29" s="23"/>
      <c r="ORX29" s="23"/>
      <c r="ORY29" s="23"/>
      <c r="ORZ29" s="23"/>
      <c r="OSA29" s="23"/>
      <c r="OSB29" s="23"/>
      <c r="OSC29" s="23"/>
      <c r="OSD29" s="23"/>
      <c r="OSE29" s="23"/>
      <c r="OSF29" s="23"/>
      <c r="OSG29" s="23"/>
      <c r="OSH29" s="23"/>
      <c r="OSI29" s="23"/>
      <c r="OSJ29" s="23"/>
      <c r="OSK29" s="23"/>
      <c r="OSL29" s="23"/>
      <c r="OSM29" s="23"/>
      <c r="OSN29" s="23"/>
      <c r="OSO29" s="23"/>
      <c r="OSP29" s="23"/>
      <c r="OSQ29" s="23"/>
      <c r="OSR29" s="23"/>
      <c r="OSS29" s="23"/>
      <c r="OST29" s="23"/>
      <c r="OSU29" s="23"/>
      <c r="OSV29" s="23"/>
      <c r="OSW29" s="23"/>
      <c r="OSX29" s="23"/>
      <c r="OSY29" s="23"/>
      <c r="OSZ29" s="23"/>
      <c r="OTA29" s="23"/>
      <c r="OTB29" s="23"/>
      <c r="OTC29" s="23"/>
      <c r="OTD29" s="23"/>
      <c r="OTE29" s="23"/>
      <c r="OTF29" s="23"/>
      <c r="OTG29" s="23"/>
      <c r="OTH29" s="23"/>
      <c r="OTI29" s="23"/>
      <c r="OTJ29" s="23"/>
      <c r="OTK29" s="23"/>
      <c r="OTL29" s="23"/>
      <c r="OTM29" s="23"/>
      <c r="OTN29" s="23"/>
      <c r="OTO29" s="23"/>
      <c r="OTP29" s="23"/>
      <c r="OTQ29" s="23"/>
      <c r="OTR29" s="23"/>
      <c r="OTS29" s="23"/>
      <c r="OTT29" s="23"/>
      <c r="OTU29" s="23"/>
      <c r="OTV29" s="23"/>
      <c r="OTW29" s="23"/>
      <c r="OTX29" s="23"/>
      <c r="OTY29" s="23"/>
      <c r="OTZ29" s="23"/>
      <c r="OUA29" s="23"/>
      <c r="OUB29" s="23"/>
      <c r="OUC29" s="23"/>
      <c r="OUD29" s="23"/>
      <c r="OUE29" s="23"/>
      <c r="OUF29" s="23"/>
      <c r="OUG29" s="23"/>
      <c r="OUH29" s="23"/>
      <c r="OUI29" s="23"/>
      <c r="OUJ29" s="23"/>
      <c r="OUK29" s="23"/>
      <c r="OUL29" s="23"/>
      <c r="OUM29" s="23"/>
      <c r="OUN29" s="23"/>
      <c r="OUO29" s="23"/>
      <c r="OUP29" s="23"/>
      <c r="OUQ29" s="23"/>
      <c r="OUR29" s="23"/>
      <c r="OUS29" s="23"/>
      <c r="OUT29" s="23"/>
      <c r="OUU29" s="23"/>
      <c r="OUV29" s="23"/>
      <c r="OUW29" s="23"/>
      <c r="OUX29" s="23"/>
      <c r="OUY29" s="23"/>
      <c r="OUZ29" s="23"/>
      <c r="OVA29" s="23"/>
      <c r="OVB29" s="23"/>
      <c r="OVC29" s="23"/>
      <c r="OVD29" s="23"/>
      <c r="OVE29" s="23"/>
      <c r="OVF29" s="23"/>
      <c r="OVG29" s="23"/>
      <c r="OVH29" s="23"/>
      <c r="OVI29" s="23"/>
      <c r="OVJ29" s="23"/>
      <c r="OVK29" s="23"/>
      <c r="OVL29" s="23"/>
      <c r="OVM29" s="23"/>
      <c r="OVN29" s="23"/>
      <c r="OVO29" s="23"/>
      <c r="OVP29" s="23"/>
      <c r="OVQ29" s="23"/>
      <c r="OVR29" s="23"/>
      <c r="OVS29" s="23"/>
      <c r="OVT29" s="23"/>
      <c r="OVU29" s="23"/>
      <c r="OVV29" s="23"/>
      <c r="OVW29" s="23"/>
      <c r="OVX29" s="23"/>
      <c r="OVY29" s="23"/>
      <c r="OVZ29" s="23"/>
      <c r="OWA29" s="23"/>
      <c r="OWB29" s="23"/>
      <c r="OWC29" s="23"/>
      <c r="OWD29" s="23"/>
      <c r="OWE29" s="23"/>
      <c r="OWF29" s="23"/>
      <c r="OWG29" s="23"/>
      <c r="OWH29" s="23"/>
      <c r="OWI29" s="23"/>
      <c r="OWJ29" s="23"/>
      <c r="OWK29" s="23"/>
      <c r="OWL29" s="23"/>
      <c r="OWM29" s="23"/>
      <c r="OWN29" s="23"/>
      <c r="OWO29" s="23"/>
      <c r="OWP29" s="23"/>
      <c r="OWQ29" s="23"/>
      <c r="OWR29" s="23"/>
      <c r="OWS29" s="23"/>
      <c r="OWT29" s="23"/>
      <c r="OWU29" s="23"/>
      <c r="OWV29" s="23"/>
      <c r="OWW29" s="23"/>
      <c r="OWX29" s="23"/>
      <c r="OWY29" s="23"/>
      <c r="OWZ29" s="23"/>
      <c r="OXA29" s="23"/>
      <c r="OXB29" s="23"/>
      <c r="OXC29" s="23"/>
      <c r="OXD29" s="23"/>
      <c r="OXE29" s="23"/>
      <c r="OXF29" s="23"/>
      <c r="OXG29" s="23"/>
      <c r="OXH29" s="23"/>
      <c r="OXI29" s="23"/>
      <c r="OXJ29" s="23"/>
      <c r="OXK29" s="23"/>
      <c r="OXL29" s="23"/>
      <c r="OXM29" s="23"/>
      <c r="OXN29" s="23"/>
      <c r="OXO29" s="23"/>
      <c r="OXP29" s="23"/>
      <c r="OXQ29" s="23"/>
      <c r="OXR29" s="23"/>
      <c r="OXS29" s="23"/>
      <c r="OXT29" s="23"/>
      <c r="OXU29" s="23"/>
      <c r="OXV29" s="23"/>
      <c r="OXW29" s="23"/>
      <c r="OXX29" s="23"/>
      <c r="OXY29" s="23"/>
      <c r="OXZ29" s="23"/>
      <c r="OYA29" s="23"/>
      <c r="OYB29" s="23"/>
      <c r="OYC29" s="23"/>
      <c r="OYD29" s="23"/>
      <c r="OYE29" s="23"/>
      <c r="OYF29" s="23"/>
      <c r="OYG29" s="23"/>
      <c r="OYH29" s="23"/>
      <c r="OYI29" s="23"/>
      <c r="OYJ29" s="23"/>
      <c r="OYK29" s="23"/>
      <c r="OYL29" s="23"/>
      <c r="OYM29" s="23"/>
      <c r="OYN29" s="23"/>
      <c r="OYO29" s="23"/>
      <c r="OYP29" s="23"/>
      <c r="OYQ29" s="23"/>
      <c r="OYR29" s="23"/>
      <c r="OYS29" s="23"/>
      <c r="OYT29" s="23"/>
      <c r="OYU29" s="23"/>
      <c r="OYV29" s="23"/>
      <c r="OYW29" s="23"/>
      <c r="OYX29" s="23"/>
      <c r="OYY29" s="23"/>
      <c r="OYZ29" s="23"/>
      <c r="OZA29" s="23"/>
      <c r="OZB29" s="23"/>
      <c r="OZC29" s="23"/>
      <c r="OZD29" s="23"/>
      <c r="OZE29" s="23"/>
      <c r="OZF29" s="23"/>
      <c r="OZG29" s="23"/>
      <c r="OZH29" s="23"/>
      <c r="OZI29" s="23"/>
      <c r="OZJ29" s="23"/>
      <c r="OZK29" s="23"/>
      <c r="OZL29" s="23"/>
      <c r="OZM29" s="23"/>
      <c r="OZN29" s="23"/>
      <c r="OZO29" s="23"/>
      <c r="OZP29" s="23"/>
      <c r="OZQ29" s="23"/>
      <c r="OZR29" s="23"/>
      <c r="OZS29" s="23"/>
      <c r="OZT29" s="23"/>
      <c r="OZU29" s="23"/>
      <c r="OZV29" s="23"/>
      <c r="OZW29" s="23"/>
      <c r="OZX29" s="23"/>
      <c r="OZY29" s="23"/>
      <c r="OZZ29" s="23"/>
      <c r="PAA29" s="23"/>
      <c r="PAB29" s="23"/>
      <c r="PAC29" s="23"/>
      <c r="PAD29" s="23"/>
      <c r="PAE29" s="23"/>
      <c r="PAF29" s="23"/>
      <c r="PAG29" s="23"/>
      <c r="PAH29" s="23"/>
      <c r="PAI29" s="23"/>
      <c r="PAJ29" s="23"/>
      <c r="PAK29" s="23"/>
      <c r="PAL29" s="23"/>
      <c r="PAM29" s="23"/>
      <c r="PAN29" s="23"/>
      <c r="PAO29" s="23"/>
      <c r="PAP29" s="23"/>
      <c r="PAQ29" s="23"/>
      <c r="PAR29" s="23"/>
      <c r="PAS29" s="23"/>
      <c r="PAT29" s="23"/>
      <c r="PAU29" s="23"/>
      <c r="PAV29" s="23"/>
      <c r="PAW29" s="23"/>
      <c r="PAX29" s="23"/>
      <c r="PAY29" s="23"/>
      <c r="PAZ29" s="23"/>
      <c r="PBA29" s="23"/>
      <c r="PBB29" s="23"/>
      <c r="PBC29" s="23"/>
      <c r="PBD29" s="23"/>
      <c r="PBE29" s="23"/>
      <c r="PBF29" s="23"/>
      <c r="PBG29" s="23"/>
      <c r="PBH29" s="23"/>
      <c r="PBI29" s="23"/>
      <c r="PBJ29" s="23"/>
      <c r="PBK29" s="23"/>
      <c r="PBL29" s="23"/>
      <c r="PBM29" s="23"/>
      <c r="PBN29" s="23"/>
      <c r="PBO29" s="23"/>
      <c r="PBP29" s="23"/>
      <c r="PBQ29" s="23"/>
      <c r="PBR29" s="23"/>
      <c r="PBS29" s="23"/>
      <c r="PBT29" s="23"/>
      <c r="PBU29" s="23"/>
      <c r="PBV29" s="23"/>
      <c r="PBW29" s="23"/>
      <c r="PBX29" s="23"/>
      <c r="PBY29" s="23"/>
      <c r="PBZ29" s="23"/>
      <c r="PCA29" s="23"/>
      <c r="PCB29" s="23"/>
      <c r="PCC29" s="23"/>
      <c r="PCD29" s="23"/>
      <c r="PCE29" s="23"/>
      <c r="PCF29" s="23"/>
      <c r="PCG29" s="23"/>
      <c r="PCH29" s="23"/>
      <c r="PCI29" s="23"/>
      <c r="PCJ29" s="23"/>
      <c r="PCK29" s="23"/>
      <c r="PCL29" s="23"/>
      <c r="PCM29" s="23"/>
      <c r="PCN29" s="23"/>
      <c r="PCO29" s="23"/>
      <c r="PCP29" s="23"/>
      <c r="PCQ29" s="23"/>
      <c r="PCR29" s="23"/>
      <c r="PCS29" s="23"/>
      <c r="PCT29" s="23"/>
      <c r="PCU29" s="23"/>
      <c r="PCV29" s="23"/>
      <c r="PCW29" s="23"/>
      <c r="PCX29" s="23"/>
      <c r="PCY29" s="23"/>
      <c r="PCZ29" s="23"/>
      <c r="PDA29" s="23"/>
      <c r="PDB29" s="23"/>
      <c r="PDC29" s="23"/>
      <c r="PDD29" s="23"/>
      <c r="PDE29" s="23"/>
      <c r="PDF29" s="23"/>
      <c r="PDG29" s="23"/>
      <c r="PDH29" s="23"/>
      <c r="PDI29" s="23"/>
      <c r="PDJ29" s="23"/>
      <c r="PDK29" s="23"/>
      <c r="PDL29" s="23"/>
      <c r="PDM29" s="23"/>
      <c r="PDN29" s="23"/>
      <c r="PDO29" s="23"/>
      <c r="PDP29" s="23"/>
      <c r="PDQ29" s="23"/>
      <c r="PDR29" s="23"/>
      <c r="PDS29" s="23"/>
      <c r="PDT29" s="23"/>
      <c r="PDU29" s="23"/>
      <c r="PDV29" s="23"/>
      <c r="PDW29" s="23"/>
      <c r="PDX29" s="23"/>
      <c r="PDY29" s="23"/>
      <c r="PDZ29" s="23"/>
      <c r="PEA29" s="23"/>
      <c r="PEB29" s="23"/>
      <c r="PEC29" s="23"/>
      <c r="PED29" s="23"/>
      <c r="PEE29" s="23"/>
      <c r="PEF29" s="23"/>
      <c r="PEG29" s="23"/>
      <c r="PEH29" s="23"/>
      <c r="PEI29" s="23"/>
      <c r="PEJ29" s="23"/>
      <c r="PEK29" s="23"/>
      <c r="PEL29" s="23"/>
      <c r="PEM29" s="23"/>
      <c r="PEN29" s="23"/>
      <c r="PEO29" s="23"/>
      <c r="PEP29" s="23"/>
      <c r="PEQ29" s="23"/>
      <c r="PER29" s="23"/>
      <c r="PES29" s="23"/>
      <c r="PET29" s="23"/>
      <c r="PEU29" s="23"/>
      <c r="PEV29" s="23"/>
      <c r="PEW29" s="23"/>
      <c r="PEX29" s="23"/>
      <c r="PEY29" s="23"/>
      <c r="PEZ29" s="23"/>
      <c r="PFA29" s="23"/>
      <c r="PFB29" s="23"/>
      <c r="PFC29" s="23"/>
      <c r="PFD29" s="23"/>
      <c r="PFE29" s="23"/>
      <c r="PFF29" s="23"/>
      <c r="PFG29" s="23"/>
      <c r="PFH29" s="23"/>
      <c r="PFI29" s="23"/>
      <c r="PFJ29" s="23"/>
      <c r="PFK29" s="23"/>
      <c r="PFL29" s="23"/>
      <c r="PFM29" s="23"/>
      <c r="PFN29" s="23"/>
      <c r="PFO29" s="23"/>
      <c r="PFP29" s="23"/>
      <c r="PFQ29" s="23"/>
      <c r="PFR29" s="23"/>
      <c r="PFS29" s="23"/>
      <c r="PFT29" s="23"/>
      <c r="PFU29" s="23"/>
      <c r="PFV29" s="23"/>
      <c r="PFW29" s="23"/>
      <c r="PFX29" s="23"/>
      <c r="PFY29" s="23"/>
      <c r="PFZ29" s="23"/>
      <c r="PGA29" s="23"/>
      <c r="PGB29" s="23"/>
      <c r="PGC29" s="23"/>
      <c r="PGD29" s="23"/>
      <c r="PGE29" s="23"/>
      <c r="PGF29" s="23"/>
      <c r="PGG29" s="23"/>
      <c r="PGH29" s="23"/>
      <c r="PGI29" s="23"/>
      <c r="PGJ29" s="23"/>
      <c r="PGK29" s="23"/>
      <c r="PGL29" s="23"/>
      <c r="PGM29" s="23"/>
      <c r="PGN29" s="23"/>
      <c r="PGO29" s="23"/>
      <c r="PGP29" s="23"/>
      <c r="PGQ29" s="23"/>
      <c r="PGR29" s="23"/>
      <c r="PGS29" s="23"/>
      <c r="PGT29" s="23"/>
      <c r="PGU29" s="23"/>
      <c r="PGV29" s="23"/>
      <c r="PGW29" s="23"/>
      <c r="PGX29" s="23"/>
      <c r="PGY29" s="23"/>
      <c r="PGZ29" s="23"/>
      <c r="PHA29" s="23"/>
      <c r="PHB29" s="23"/>
      <c r="PHC29" s="23"/>
      <c r="PHD29" s="23"/>
      <c r="PHE29" s="23"/>
      <c r="PHF29" s="23"/>
      <c r="PHG29" s="23"/>
      <c r="PHH29" s="23"/>
      <c r="PHI29" s="23"/>
      <c r="PHJ29" s="23"/>
      <c r="PHK29" s="23"/>
      <c r="PHL29" s="23"/>
      <c r="PHM29" s="23"/>
      <c r="PHN29" s="23"/>
      <c r="PHO29" s="23"/>
      <c r="PHP29" s="23"/>
      <c r="PHQ29" s="23"/>
      <c r="PHR29" s="23"/>
      <c r="PHS29" s="23"/>
      <c r="PHT29" s="23"/>
      <c r="PHU29" s="23"/>
      <c r="PHV29" s="23"/>
      <c r="PHW29" s="23"/>
      <c r="PHX29" s="23"/>
      <c r="PHY29" s="23"/>
      <c r="PHZ29" s="23"/>
      <c r="PIA29" s="23"/>
      <c r="PIB29" s="23"/>
      <c r="PIC29" s="23"/>
      <c r="PID29" s="23"/>
      <c r="PIE29" s="23"/>
      <c r="PIF29" s="23"/>
      <c r="PIG29" s="23"/>
      <c r="PIH29" s="23"/>
      <c r="PII29" s="23"/>
      <c r="PIJ29" s="23"/>
      <c r="PIK29" s="23"/>
      <c r="PIL29" s="23"/>
      <c r="PIM29" s="23"/>
      <c r="PIN29" s="23"/>
      <c r="PIO29" s="23"/>
      <c r="PIP29" s="23"/>
      <c r="PIQ29" s="23"/>
      <c r="PIR29" s="23"/>
      <c r="PIS29" s="23"/>
      <c r="PIT29" s="23"/>
      <c r="PIU29" s="23"/>
      <c r="PIV29" s="23"/>
      <c r="PIW29" s="23"/>
      <c r="PIX29" s="23"/>
      <c r="PIY29" s="23"/>
      <c r="PIZ29" s="23"/>
      <c r="PJA29" s="23"/>
      <c r="PJB29" s="23"/>
      <c r="PJC29" s="23"/>
      <c r="PJD29" s="23"/>
      <c r="PJE29" s="23"/>
      <c r="PJF29" s="23"/>
      <c r="PJG29" s="23"/>
      <c r="PJH29" s="23"/>
      <c r="PJI29" s="23"/>
      <c r="PJJ29" s="23"/>
      <c r="PJK29" s="23"/>
      <c r="PJL29" s="23"/>
      <c r="PJM29" s="23"/>
      <c r="PJN29" s="23"/>
      <c r="PJO29" s="23"/>
      <c r="PJP29" s="23"/>
      <c r="PJQ29" s="23"/>
      <c r="PJR29" s="23"/>
      <c r="PJS29" s="23"/>
      <c r="PJT29" s="23"/>
      <c r="PJU29" s="23"/>
      <c r="PJV29" s="23"/>
      <c r="PJW29" s="23"/>
      <c r="PJX29" s="23"/>
      <c r="PJY29" s="23"/>
      <c r="PJZ29" s="23"/>
      <c r="PKA29" s="23"/>
      <c r="PKB29" s="23"/>
      <c r="PKC29" s="23"/>
      <c r="PKD29" s="23"/>
      <c r="PKE29" s="23"/>
      <c r="PKF29" s="23"/>
      <c r="PKG29" s="23"/>
      <c r="PKH29" s="23"/>
      <c r="PKI29" s="23"/>
      <c r="PKJ29" s="23"/>
      <c r="PKK29" s="23"/>
      <c r="PKL29" s="23"/>
      <c r="PKM29" s="23"/>
      <c r="PKN29" s="23"/>
      <c r="PKO29" s="23"/>
      <c r="PKP29" s="23"/>
      <c r="PKQ29" s="23"/>
      <c r="PKR29" s="23"/>
      <c r="PKS29" s="23"/>
      <c r="PKT29" s="23"/>
      <c r="PKU29" s="23"/>
      <c r="PKV29" s="23"/>
      <c r="PKW29" s="23"/>
      <c r="PKX29" s="23"/>
      <c r="PKY29" s="23"/>
      <c r="PKZ29" s="23"/>
      <c r="PLA29" s="23"/>
      <c r="PLB29" s="23"/>
      <c r="PLC29" s="23"/>
      <c r="PLD29" s="23"/>
      <c r="PLE29" s="23"/>
      <c r="PLF29" s="23"/>
      <c r="PLG29" s="23"/>
      <c r="PLH29" s="23"/>
      <c r="PLI29" s="23"/>
      <c r="PLJ29" s="23"/>
      <c r="PLK29" s="23"/>
      <c r="PLL29" s="23"/>
      <c r="PLM29" s="23"/>
      <c r="PLN29" s="23"/>
      <c r="PLO29" s="23"/>
      <c r="PLP29" s="23"/>
      <c r="PLQ29" s="23"/>
      <c r="PLR29" s="23"/>
      <c r="PLS29" s="23"/>
      <c r="PLT29" s="23"/>
      <c r="PLU29" s="23"/>
      <c r="PLV29" s="23"/>
      <c r="PLW29" s="23"/>
      <c r="PLX29" s="23"/>
      <c r="PLY29" s="23"/>
      <c r="PLZ29" s="23"/>
      <c r="PMA29" s="23"/>
      <c r="PMB29" s="23"/>
      <c r="PMC29" s="23"/>
      <c r="PMD29" s="23"/>
      <c r="PME29" s="23"/>
      <c r="PMF29" s="23"/>
      <c r="PMG29" s="23"/>
      <c r="PMH29" s="23"/>
      <c r="PMI29" s="23"/>
      <c r="PMJ29" s="23"/>
      <c r="PMK29" s="23"/>
      <c r="PML29" s="23"/>
      <c r="PMM29" s="23"/>
      <c r="PMN29" s="23"/>
      <c r="PMO29" s="23"/>
      <c r="PMP29" s="23"/>
      <c r="PMQ29" s="23"/>
      <c r="PMR29" s="23"/>
      <c r="PMS29" s="23"/>
      <c r="PMT29" s="23"/>
      <c r="PMU29" s="23"/>
      <c r="PMV29" s="23"/>
      <c r="PMW29" s="23"/>
      <c r="PMX29" s="23"/>
      <c r="PMY29" s="23"/>
      <c r="PMZ29" s="23"/>
      <c r="PNA29" s="23"/>
      <c r="PNB29" s="23"/>
      <c r="PNC29" s="23"/>
      <c r="PND29" s="23"/>
      <c r="PNE29" s="23"/>
      <c r="PNF29" s="23"/>
      <c r="PNG29" s="23"/>
      <c r="PNH29" s="23"/>
      <c r="PNI29" s="23"/>
      <c r="PNJ29" s="23"/>
      <c r="PNK29" s="23"/>
      <c r="PNL29" s="23"/>
      <c r="PNM29" s="23"/>
      <c r="PNN29" s="23"/>
      <c r="PNO29" s="23"/>
      <c r="PNP29" s="23"/>
      <c r="PNQ29" s="23"/>
      <c r="PNR29" s="23"/>
      <c r="PNS29" s="23"/>
      <c r="PNT29" s="23"/>
      <c r="PNU29" s="23"/>
      <c r="PNV29" s="23"/>
      <c r="PNW29" s="23"/>
      <c r="PNX29" s="23"/>
      <c r="PNY29" s="23"/>
      <c r="PNZ29" s="23"/>
      <c r="POA29" s="23"/>
      <c r="POB29" s="23"/>
      <c r="POC29" s="23"/>
      <c r="POD29" s="23"/>
      <c r="POE29" s="23"/>
      <c r="POF29" s="23"/>
      <c r="POG29" s="23"/>
      <c r="POH29" s="23"/>
      <c r="POI29" s="23"/>
      <c r="POJ29" s="23"/>
      <c r="POK29" s="23"/>
      <c r="POL29" s="23"/>
      <c r="POM29" s="23"/>
      <c r="PON29" s="23"/>
      <c r="POO29" s="23"/>
      <c r="POP29" s="23"/>
      <c r="POQ29" s="23"/>
      <c r="POR29" s="23"/>
      <c r="POS29" s="23"/>
      <c r="POT29" s="23"/>
      <c r="POU29" s="23"/>
      <c r="POV29" s="23"/>
      <c r="POW29" s="23"/>
      <c r="POX29" s="23"/>
      <c r="POY29" s="23"/>
      <c r="POZ29" s="23"/>
      <c r="PPA29" s="23"/>
      <c r="PPB29" s="23"/>
      <c r="PPC29" s="23"/>
      <c r="PPD29" s="23"/>
      <c r="PPE29" s="23"/>
      <c r="PPF29" s="23"/>
      <c r="PPG29" s="23"/>
      <c r="PPH29" s="23"/>
      <c r="PPI29" s="23"/>
      <c r="PPJ29" s="23"/>
      <c r="PPK29" s="23"/>
      <c r="PPL29" s="23"/>
      <c r="PPM29" s="23"/>
      <c r="PPN29" s="23"/>
      <c r="PPO29" s="23"/>
      <c r="PPP29" s="23"/>
      <c r="PPQ29" s="23"/>
      <c r="PPR29" s="23"/>
      <c r="PPS29" s="23"/>
      <c r="PPT29" s="23"/>
      <c r="PPU29" s="23"/>
      <c r="PPV29" s="23"/>
      <c r="PPW29" s="23"/>
      <c r="PPX29" s="23"/>
      <c r="PPY29" s="23"/>
      <c r="PPZ29" s="23"/>
      <c r="PQA29" s="23"/>
      <c r="PQB29" s="23"/>
      <c r="PQC29" s="23"/>
      <c r="PQD29" s="23"/>
      <c r="PQE29" s="23"/>
      <c r="PQF29" s="23"/>
      <c r="PQG29" s="23"/>
      <c r="PQH29" s="23"/>
      <c r="PQI29" s="23"/>
      <c r="PQJ29" s="23"/>
      <c r="PQK29" s="23"/>
      <c r="PQL29" s="23"/>
      <c r="PQM29" s="23"/>
      <c r="PQN29" s="23"/>
      <c r="PQO29" s="23"/>
      <c r="PQP29" s="23"/>
      <c r="PQQ29" s="23"/>
      <c r="PQR29" s="23"/>
      <c r="PQS29" s="23"/>
      <c r="PQT29" s="23"/>
      <c r="PQU29" s="23"/>
      <c r="PQV29" s="23"/>
      <c r="PQW29" s="23"/>
      <c r="PQX29" s="23"/>
      <c r="PQY29" s="23"/>
      <c r="PQZ29" s="23"/>
      <c r="PRA29" s="23"/>
      <c r="PRB29" s="23"/>
      <c r="PRC29" s="23"/>
      <c r="PRD29" s="23"/>
      <c r="PRE29" s="23"/>
      <c r="PRF29" s="23"/>
      <c r="PRG29" s="23"/>
      <c r="PRH29" s="23"/>
      <c r="PRI29" s="23"/>
      <c r="PRJ29" s="23"/>
      <c r="PRK29" s="23"/>
      <c r="PRL29" s="23"/>
      <c r="PRM29" s="23"/>
      <c r="PRN29" s="23"/>
      <c r="PRO29" s="23"/>
      <c r="PRP29" s="23"/>
      <c r="PRQ29" s="23"/>
      <c r="PRR29" s="23"/>
      <c r="PRS29" s="23"/>
      <c r="PRT29" s="23"/>
      <c r="PRU29" s="23"/>
      <c r="PRV29" s="23"/>
      <c r="PRW29" s="23"/>
      <c r="PRX29" s="23"/>
      <c r="PRY29" s="23"/>
      <c r="PRZ29" s="23"/>
      <c r="PSA29" s="23"/>
      <c r="PSB29" s="23"/>
      <c r="PSC29" s="23"/>
      <c r="PSD29" s="23"/>
      <c r="PSE29" s="23"/>
      <c r="PSF29" s="23"/>
      <c r="PSG29" s="23"/>
      <c r="PSH29" s="23"/>
      <c r="PSI29" s="23"/>
      <c r="PSJ29" s="23"/>
      <c r="PSK29" s="23"/>
      <c r="PSL29" s="23"/>
      <c r="PSM29" s="23"/>
      <c r="PSN29" s="23"/>
      <c r="PSO29" s="23"/>
      <c r="PSP29" s="23"/>
      <c r="PSQ29" s="23"/>
      <c r="PSR29" s="23"/>
      <c r="PSS29" s="23"/>
      <c r="PST29" s="23"/>
      <c r="PSU29" s="23"/>
      <c r="PSV29" s="23"/>
      <c r="PSW29" s="23"/>
      <c r="PSX29" s="23"/>
      <c r="PSY29" s="23"/>
      <c r="PSZ29" s="23"/>
      <c r="PTA29" s="23"/>
      <c r="PTB29" s="23"/>
      <c r="PTC29" s="23"/>
      <c r="PTD29" s="23"/>
      <c r="PTE29" s="23"/>
      <c r="PTF29" s="23"/>
      <c r="PTG29" s="23"/>
      <c r="PTH29" s="23"/>
      <c r="PTI29" s="23"/>
      <c r="PTJ29" s="23"/>
      <c r="PTK29" s="23"/>
      <c r="PTL29" s="23"/>
      <c r="PTM29" s="23"/>
      <c r="PTN29" s="23"/>
      <c r="PTO29" s="23"/>
      <c r="PTP29" s="23"/>
      <c r="PTQ29" s="23"/>
      <c r="PTR29" s="23"/>
      <c r="PTS29" s="23"/>
      <c r="PTT29" s="23"/>
      <c r="PTU29" s="23"/>
      <c r="PTV29" s="23"/>
      <c r="PTW29" s="23"/>
      <c r="PTX29" s="23"/>
      <c r="PTY29" s="23"/>
      <c r="PTZ29" s="23"/>
      <c r="PUA29" s="23"/>
      <c r="PUB29" s="23"/>
      <c r="PUC29" s="23"/>
      <c r="PUD29" s="23"/>
      <c r="PUE29" s="23"/>
      <c r="PUF29" s="23"/>
      <c r="PUG29" s="23"/>
      <c r="PUH29" s="23"/>
      <c r="PUI29" s="23"/>
      <c r="PUJ29" s="23"/>
      <c r="PUK29" s="23"/>
      <c r="PUL29" s="23"/>
      <c r="PUM29" s="23"/>
      <c r="PUN29" s="23"/>
      <c r="PUO29" s="23"/>
      <c r="PUP29" s="23"/>
      <c r="PUQ29" s="23"/>
      <c r="PUR29" s="23"/>
      <c r="PUS29" s="23"/>
      <c r="PUT29" s="23"/>
      <c r="PUU29" s="23"/>
      <c r="PUV29" s="23"/>
      <c r="PUW29" s="23"/>
      <c r="PUX29" s="23"/>
      <c r="PUY29" s="23"/>
      <c r="PUZ29" s="23"/>
      <c r="PVA29" s="23"/>
      <c r="PVB29" s="23"/>
      <c r="PVC29" s="23"/>
      <c r="PVD29" s="23"/>
      <c r="PVE29" s="23"/>
      <c r="PVF29" s="23"/>
      <c r="PVG29" s="23"/>
      <c r="PVH29" s="23"/>
      <c r="PVI29" s="23"/>
      <c r="PVJ29" s="23"/>
      <c r="PVK29" s="23"/>
      <c r="PVL29" s="23"/>
      <c r="PVM29" s="23"/>
      <c r="PVN29" s="23"/>
      <c r="PVO29" s="23"/>
      <c r="PVP29" s="23"/>
      <c r="PVQ29" s="23"/>
      <c r="PVR29" s="23"/>
      <c r="PVS29" s="23"/>
      <c r="PVT29" s="23"/>
      <c r="PVU29" s="23"/>
      <c r="PVV29" s="23"/>
      <c r="PVW29" s="23"/>
      <c r="PVX29" s="23"/>
      <c r="PVY29" s="23"/>
      <c r="PVZ29" s="23"/>
      <c r="PWA29" s="23"/>
      <c r="PWB29" s="23"/>
      <c r="PWC29" s="23"/>
      <c r="PWD29" s="23"/>
      <c r="PWE29" s="23"/>
      <c r="PWF29" s="23"/>
      <c r="PWG29" s="23"/>
      <c r="PWH29" s="23"/>
      <c r="PWI29" s="23"/>
      <c r="PWJ29" s="23"/>
      <c r="PWK29" s="23"/>
      <c r="PWL29" s="23"/>
      <c r="PWM29" s="23"/>
      <c r="PWN29" s="23"/>
      <c r="PWO29" s="23"/>
      <c r="PWP29" s="23"/>
      <c r="PWQ29" s="23"/>
      <c r="PWR29" s="23"/>
      <c r="PWS29" s="23"/>
      <c r="PWT29" s="23"/>
      <c r="PWU29" s="23"/>
      <c r="PWV29" s="23"/>
      <c r="PWW29" s="23"/>
      <c r="PWX29" s="23"/>
      <c r="PWY29" s="23"/>
      <c r="PWZ29" s="23"/>
      <c r="PXA29" s="23"/>
      <c r="PXB29" s="23"/>
      <c r="PXC29" s="23"/>
      <c r="PXD29" s="23"/>
      <c r="PXE29" s="23"/>
      <c r="PXF29" s="23"/>
      <c r="PXG29" s="23"/>
      <c r="PXH29" s="23"/>
      <c r="PXI29" s="23"/>
      <c r="PXJ29" s="23"/>
      <c r="PXK29" s="23"/>
      <c r="PXL29" s="23"/>
      <c r="PXM29" s="23"/>
      <c r="PXN29" s="23"/>
      <c r="PXO29" s="23"/>
      <c r="PXP29" s="23"/>
      <c r="PXQ29" s="23"/>
      <c r="PXR29" s="23"/>
      <c r="PXS29" s="23"/>
      <c r="PXT29" s="23"/>
      <c r="PXU29" s="23"/>
      <c r="PXV29" s="23"/>
      <c r="PXW29" s="23"/>
      <c r="PXX29" s="23"/>
      <c r="PXY29" s="23"/>
      <c r="PXZ29" s="23"/>
      <c r="PYA29" s="23"/>
      <c r="PYB29" s="23"/>
      <c r="PYC29" s="23"/>
      <c r="PYD29" s="23"/>
      <c r="PYE29" s="23"/>
      <c r="PYF29" s="23"/>
      <c r="PYG29" s="23"/>
      <c r="PYH29" s="23"/>
      <c r="PYI29" s="23"/>
      <c r="PYJ29" s="23"/>
      <c r="PYK29" s="23"/>
      <c r="PYL29" s="23"/>
      <c r="PYM29" s="23"/>
      <c r="PYN29" s="23"/>
      <c r="PYO29" s="23"/>
      <c r="PYP29" s="23"/>
      <c r="PYQ29" s="23"/>
      <c r="PYR29" s="23"/>
      <c r="PYS29" s="23"/>
      <c r="PYT29" s="23"/>
      <c r="PYU29" s="23"/>
      <c r="PYV29" s="23"/>
      <c r="PYW29" s="23"/>
      <c r="PYX29" s="23"/>
      <c r="PYY29" s="23"/>
      <c r="PYZ29" s="23"/>
      <c r="PZA29" s="23"/>
      <c r="PZB29" s="23"/>
      <c r="PZC29" s="23"/>
      <c r="PZD29" s="23"/>
      <c r="PZE29" s="23"/>
      <c r="PZF29" s="23"/>
      <c r="PZG29" s="23"/>
      <c r="PZH29" s="23"/>
      <c r="PZI29" s="23"/>
      <c r="PZJ29" s="23"/>
      <c r="PZK29" s="23"/>
      <c r="PZL29" s="23"/>
      <c r="PZM29" s="23"/>
      <c r="PZN29" s="23"/>
      <c r="PZO29" s="23"/>
      <c r="PZP29" s="23"/>
      <c r="PZQ29" s="23"/>
      <c r="PZR29" s="23"/>
      <c r="PZS29" s="23"/>
      <c r="PZT29" s="23"/>
      <c r="PZU29" s="23"/>
      <c r="PZV29" s="23"/>
      <c r="PZW29" s="23"/>
      <c r="PZX29" s="23"/>
      <c r="PZY29" s="23"/>
      <c r="PZZ29" s="23"/>
      <c r="QAA29" s="23"/>
      <c r="QAB29" s="23"/>
      <c r="QAC29" s="23"/>
      <c r="QAD29" s="23"/>
      <c r="QAE29" s="23"/>
      <c r="QAF29" s="23"/>
      <c r="QAG29" s="23"/>
      <c r="QAH29" s="23"/>
      <c r="QAI29" s="23"/>
      <c r="QAJ29" s="23"/>
      <c r="QAK29" s="23"/>
      <c r="QAL29" s="23"/>
      <c r="QAM29" s="23"/>
      <c r="QAN29" s="23"/>
      <c r="QAO29" s="23"/>
      <c r="QAP29" s="23"/>
      <c r="QAQ29" s="23"/>
      <c r="QAR29" s="23"/>
      <c r="QAS29" s="23"/>
      <c r="QAT29" s="23"/>
      <c r="QAU29" s="23"/>
      <c r="QAV29" s="23"/>
      <c r="QAW29" s="23"/>
      <c r="QAX29" s="23"/>
      <c r="QAY29" s="23"/>
      <c r="QAZ29" s="23"/>
      <c r="QBA29" s="23"/>
      <c r="QBB29" s="23"/>
      <c r="QBC29" s="23"/>
      <c r="QBD29" s="23"/>
      <c r="QBE29" s="23"/>
      <c r="QBF29" s="23"/>
      <c r="QBG29" s="23"/>
      <c r="QBH29" s="23"/>
      <c r="QBI29" s="23"/>
      <c r="QBJ29" s="23"/>
      <c r="QBK29" s="23"/>
      <c r="QBL29" s="23"/>
      <c r="QBM29" s="23"/>
      <c r="QBN29" s="23"/>
      <c r="QBO29" s="23"/>
      <c r="QBP29" s="23"/>
      <c r="QBQ29" s="23"/>
      <c r="QBR29" s="23"/>
      <c r="QBS29" s="23"/>
      <c r="QBT29" s="23"/>
      <c r="QBU29" s="23"/>
      <c r="QBV29" s="23"/>
      <c r="QBW29" s="23"/>
      <c r="QBX29" s="23"/>
      <c r="QBY29" s="23"/>
      <c r="QBZ29" s="23"/>
      <c r="QCA29" s="23"/>
      <c r="QCB29" s="23"/>
      <c r="QCC29" s="23"/>
      <c r="QCD29" s="23"/>
      <c r="QCE29" s="23"/>
      <c r="QCF29" s="23"/>
      <c r="QCG29" s="23"/>
      <c r="QCH29" s="23"/>
      <c r="QCI29" s="23"/>
      <c r="QCJ29" s="23"/>
      <c r="QCK29" s="23"/>
      <c r="QCL29" s="23"/>
      <c r="QCM29" s="23"/>
      <c r="QCN29" s="23"/>
      <c r="QCO29" s="23"/>
      <c r="QCP29" s="23"/>
      <c r="QCQ29" s="23"/>
      <c r="QCR29" s="23"/>
      <c r="QCS29" s="23"/>
      <c r="QCT29" s="23"/>
      <c r="QCU29" s="23"/>
      <c r="QCV29" s="23"/>
      <c r="QCW29" s="23"/>
      <c r="QCX29" s="23"/>
      <c r="QCY29" s="23"/>
      <c r="QCZ29" s="23"/>
      <c r="QDA29" s="23"/>
      <c r="QDB29" s="23"/>
      <c r="QDC29" s="23"/>
      <c r="QDD29" s="23"/>
      <c r="QDE29" s="23"/>
      <c r="QDF29" s="23"/>
      <c r="QDG29" s="23"/>
      <c r="QDH29" s="23"/>
      <c r="QDI29" s="23"/>
      <c r="QDJ29" s="23"/>
      <c r="QDK29" s="23"/>
      <c r="QDL29" s="23"/>
      <c r="QDM29" s="23"/>
      <c r="QDN29" s="23"/>
      <c r="QDO29" s="23"/>
      <c r="QDP29" s="23"/>
      <c r="QDQ29" s="23"/>
      <c r="QDR29" s="23"/>
      <c r="QDS29" s="23"/>
      <c r="QDT29" s="23"/>
      <c r="QDU29" s="23"/>
      <c r="QDV29" s="23"/>
      <c r="QDW29" s="23"/>
      <c r="QDX29" s="23"/>
      <c r="QDY29" s="23"/>
      <c r="QDZ29" s="23"/>
      <c r="QEA29" s="23"/>
      <c r="QEB29" s="23"/>
      <c r="QEC29" s="23"/>
      <c r="QED29" s="23"/>
      <c r="QEE29" s="23"/>
      <c r="QEF29" s="23"/>
      <c r="QEG29" s="23"/>
      <c r="QEH29" s="23"/>
      <c r="QEI29" s="23"/>
      <c r="QEJ29" s="23"/>
      <c r="QEK29" s="23"/>
      <c r="QEL29" s="23"/>
      <c r="QEM29" s="23"/>
      <c r="QEN29" s="23"/>
      <c r="QEO29" s="23"/>
      <c r="QEP29" s="23"/>
      <c r="QEQ29" s="23"/>
      <c r="QER29" s="23"/>
      <c r="QES29" s="23"/>
      <c r="QET29" s="23"/>
      <c r="QEU29" s="23"/>
      <c r="QEV29" s="23"/>
      <c r="QEW29" s="23"/>
      <c r="QEX29" s="23"/>
      <c r="QEY29" s="23"/>
      <c r="QEZ29" s="23"/>
      <c r="QFA29" s="23"/>
      <c r="QFB29" s="23"/>
      <c r="QFC29" s="23"/>
      <c r="QFD29" s="23"/>
      <c r="QFE29" s="23"/>
      <c r="QFF29" s="23"/>
      <c r="QFG29" s="23"/>
      <c r="QFH29" s="23"/>
      <c r="QFI29" s="23"/>
      <c r="QFJ29" s="23"/>
      <c r="QFK29" s="23"/>
      <c r="QFL29" s="23"/>
      <c r="QFM29" s="23"/>
      <c r="QFN29" s="23"/>
      <c r="QFO29" s="23"/>
      <c r="QFP29" s="23"/>
      <c r="QFQ29" s="23"/>
      <c r="QFR29" s="23"/>
      <c r="QFS29" s="23"/>
      <c r="QFT29" s="23"/>
      <c r="QFU29" s="23"/>
      <c r="QFV29" s="23"/>
      <c r="QFW29" s="23"/>
      <c r="QFX29" s="23"/>
      <c r="QFY29" s="23"/>
      <c r="QFZ29" s="23"/>
      <c r="QGA29" s="23"/>
      <c r="QGB29" s="23"/>
      <c r="QGC29" s="23"/>
      <c r="QGD29" s="23"/>
      <c r="QGE29" s="23"/>
      <c r="QGF29" s="23"/>
      <c r="QGG29" s="23"/>
      <c r="QGH29" s="23"/>
      <c r="QGI29" s="23"/>
      <c r="QGJ29" s="23"/>
      <c r="QGK29" s="23"/>
      <c r="QGL29" s="23"/>
      <c r="QGM29" s="23"/>
      <c r="QGN29" s="23"/>
      <c r="QGO29" s="23"/>
      <c r="QGP29" s="23"/>
      <c r="QGQ29" s="23"/>
      <c r="QGR29" s="23"/>
      <c r="QGS29" s="23"/>
      <c r="QGT29" s="23"/>
      <c r="QGU29" s="23"/>
      <c r="QGV29" s="23"/>
      <c r="QGW29" s="23"/>
      <c r="QGX29" s="23"/>
      <c r="QGY29" s="23"/>
      <c r="QGZ29" s="23"/>
      <c r="QHA29" s="23"/>
      <c r="QHB29" s="23"/>
      <c r="QHC29" s="23"/>
      <c r="QHD29" s="23"/>
      <c r="QHE29" s="23"/>
      <c r="QHF29" s="23"/>
      <c r="QHG29" s="23"/>
      <c r="QHH29" s="23"/>
      <c r="QHI29" s="23"/>
      <c r="QHJ29" s="23"/>
      <c r="QHK29" s="23"/>
      <c r="QHL29" s="23"/>
      <c r="QHM29" s="23"/>
      <c r="QHN29" s="23"/>
      <c r="QHO29" s="23"/>
      <c r="QHP29" s="23"/>
      <c r="QHQ29" s="23"/>
      <c r="QHR29" s="23"/>
      <c r="QHS29" s="23"/>
      <c r="QHT29" s="23"/>
      <c r="QHU29" s="23"/>
      <c r="QHV29" s="23"/>
      <c r="QHW29" s="23"/>
      <c r="QHX29" s="23"/>
      <c r="QHY29" s="23"/>
      <c r="QHZ29" s="23"/>
      <c r="QIA29" s="23"/>
      <c r="QIB29" s="23"/>
      <c r="QIC29" s="23"/>
      <c r="QID29" s="23"/>
      <c r="QIE29" s="23"/>
      <c r="QIF29" s="23"/>
      <c r="QIG29" s="23"/>
      <c r="QIH29" s="23"/>
      <c r="QII29" s="23"/>
      <c r="QIJ29" s="23"/>
      <c r="QIK29" s="23"/>
      <c r="QIL29" s="23"/>
      <c r="QIM29" s="23"/>
      <c r="QIN29" s="23"/>
      <c r="QIO29" s="23"/>
      <c r="QIP29" s="23"/>
      <c r="QIQ29" s="23"/>
      <c r="QIR29" s="23"/>
      <c r="QIS29" s="23"/>
      <c r="QIT29" s="23"/>
      <c r="QIU29" s="23"/>
      <c r="QIV29" s="23"/>
      <c r="QIW29" s="23"/>
      <c r="QIX29" s="23"/>
      <c r="QIY29" s="23"/>
      <c r="QIZ29" s="23"/>
      <c r="QJA29" s="23"/>
      <c r="QJB29" s="23"/>
      <c r="QJC29" s="23"/>
      <c r="QJD29" s="23"/>
      <c r="QJE29" s="23"/>
      <c r="QJF29" s="23"/>
      <c r="QJG29" s="23"/>
      <c r="QJH29" s="23"/>
      <c r="QJI29" s="23"/>
      <c r="QJJ29" s="23"/>
      <c r="QJK29" s="23"/>
      <c r="QJL29" s="23"/>
      <c r="QJM29" s="23"/>
      <c r="QJN29" s="23"/>
      <c r="QJO29" s="23"/>
      <c r="QJP29" s="23"/>
      <c r="QJQ29" s="23"/>
      <c r="QJR29" s="23"/>
      <c r="QJS29" s="23"/>
      <c r="QJT29" s="23"/>
      <c r="QJU29" s="23"/>
      <c r="QJV29" s="23"/>
      <c r="QJW29" s="23"/>
      <c r="QJX29" s="23"/>
      <c r="QJY29" s="23"/>
      <c r="QJZ29" s="23"/>
      <c r="QKA29" s="23"/>
      <c r="QKB29" s="23"/>
      <c r="QKC29" s="23"/>
      <c r="QKD29" s="23"/>
      <c r="QKE29" s="23"/>
      <c r="QKF29" s="23"/>
      <c r="QKG29" s="23"/>
      <c r="QKH29" s="23"/>
      <c r="QKI29" s="23"/>
      <c r="QKJ29" s="23"/>
      <c r="QKK29" s="23"/>
      <c r="QKL29" s="23"/>
      <c r="QKM29" s="23"/>
      <c r="QKN29" s="23"/>
      <c r="QKO29" s="23"/>
      <c r="QKP29" s="23"/>
      <c r="QKQ29" s="23"/>
      <c r="QKR29" s="23"/>
      <c r="QKS29" s="23"/>
      <c r="QKT29" s="23"/>
      <c r="QKU29" s="23"/>
      <c r="QKV29" s="23"/>
      <c r="QKW29" s="23"/>
      <c r="QKX29" s="23"/>
      <c r="QKY29" s="23"/>
      <c r="QKZ29" s="23"/>
      <c r="QLA29" s="23"/>
      <c r="QLB29" s="23"/>
      <c r="QLC29" s="23"/>
      <c r="QLD29" s="23"/>
      <c r="QLE29" s="23"/>
      <c r="QLF29" s="23"/>
      <c r="QLG29" s="23"/>
      <c r="QLH29" s="23"/>
      <c r="QLI29" s="23"/>
      <c r="QLJ29" s="23"/>
      <c r="QLK29" s="23"/>
      <c r="QLL29" s="23"/>
      <c r="QLM29" s="23"/>
      <c r="QLN29" s="23"/>
      <c r="QLO29" s="23"/>
      <c r="QLP29" s="23"/>
      <c r="QLQ29" s="23"/>
      <c r="QLR29" s="23"/>
      <c r="QLS29" s="23"/>
      <c r="QLT29" s="23"/>
      <c r="QLU29" s="23"/>
      <c r="QLV29" s="23"/>
      <c r="QLW29" s="23"/>
      <c r="QLX29" s="23"/>
      <c r="QLY29" s="23"/>
      <c r="QLZ29" s="23"/>
      <c r="QMA29" s="23"/>
      <c r="QMB29" s="23"/>
      <c r="QMC29" s="23"/>
      <c r="QMD29" s="23"/>
      <c r="QME29" s="23"/>
      <c r="QMF29" s="23"/>
      <c r="QMG29" s="23"/>
      <c r="QMH29" s="23"/>
      <c r="QMI29" s="23"/>
      <c r="QMJ29" s="23"/>
      <c r="QMK29" s="23"/>
      <c r="QML29" s="23"/>
      <c r="QMM29" s="23"/>
      <c r="QMN29" s="23"/>
      <c r="QMO29" s="23"/>
      <c r="QMP29" s="23"/>
      <c r="QMQ29" s="23"/>
      <c r="QMR29" s="23"/>
      <c r="QMS29" s="23"/>
      <c r="QMT29" s="23"/>
      <c r="QMU29" s="23"/>
      <c r="QMV29" s="23"/>
      <c r="QMW29" s="23"/>
      <c r="QMX29" s="23"/>
      <c r="QMY29" s="23"/>
      <c r="QMZ29" s="23"/>
      <c r="QNA29" s="23"/>
      <c r="QNB29" s="23"/>
      <c r="QNC29" s="23"/>
      <c r="QND29" s="23"/>
      <c r="QNE29" s="23"/>
      <c r="QNF29" s="23"/>
      <c r="QNG29" s="23"/>
      <c r="QNH29" s="23"/>
      <c r="QNI29" s="23"/>
      <c r="QNJ29" s="23"/>
      <c r="QNK29" s="23"/>
      <c r="QNL29" s="23"/>
      <c r="QNM29" s="23"/>
      <c r="QNN29" s="23"/>
      <c r="QNO29" s="23"/>
      <c r="QNP29" s="23"/>
      <c r="QNQ29" s="23"/>
      <c r="QNR29" s="23"/>
      <c r="QNS29" s="23"/>
      <c r="QNT29" s="23"/>
      <c r="QNU29" s="23"/>
      <c r="QNV29" s="23"/>
      <c r="QNW29" s="23"/>
      <c r="QNX29" s="23"/>
      <c r="QNY29" s="23"/>
      <c r="QNZ29" s="23"/>
      <c r="QOA29" s="23"/>
      <c r="QOB29" s="23"/>
      <c r="QOC29" s="23"/>
      <c r="QOD29" s="23"/>
      <c r="QOE29" s="23"/>
      <c r="QOF29" s="23"/>
      <c r="QOG29" s="23"/>
      <c r="QOH29" s="23"/>
      <c r="QOI29" s="23"/>
      <c r="QOJ29" s="23"/>
      <c r="QOK29" s="23"/>
      <c r="QOL29" s="23"/>
      <c r="QOM29" s="23"/>
      <c r="QON29" s="23"/>
      <c r="QOO29" s="23"/>
      <c r="QOP29" s="23"/>
      <c r="QOQ29" s="23"/>
      <c r="QOR29" s="23"/>
      <c r="QOS29" s="23"/>
      <c r="QOT29" s="23"/>
      <c r="QOU29" s="23"/>
      <c r="QOV29" s="23"/>
      <c r="QOW29" s="23"/>
      <c r="QOX29" s="23"/>
      <c r="QOY29" s="23"/>
      <c r="QOZ29" s="23"/>
      <c r="QPA29" s="23"/>
      <c r="QPB29" s="23"/>
      <c r="QPC29" s="23"/>
      <c r="QPD29" s="23"/>
      <c r="QPE29" s="23"/>
      <c r="QPF29" s="23"/>
      <c r="QPG29" s="23"/>
      <c r="QPH29" s="23"/>
      <c r="QPI29" s="23"/>
      <c r="QPJ29" s="23"/>
      <c r="QPK29" s="23"/>
      <c r="QPL29" s="23"/>
      <c r="QPM29" s="23"/>
      <c r="QPN29" s="23"/>
      <c r="QPO29" s="23"/>
      <c r="QPP29" s="23"/>
      <c r="QPQ29" s="23"/>
      <c r="QPR29" s="23"/>
      <c r="QPS29" s="23"/>
      <c r="QPT29" s="23"/>
      <c r="QPU29" s="23"/>
      <c r="QPV29" s="23"/>
      <c r="QPW29" s="23"/>
      <c r="QPX29" s="23"/>
      <c r="QPY29" s="23"/>
      <c r="QPZ29" s="23"/>
      <c r="QQA29" s="23"/>
      <c r="QQB29" s="23"/>
      <c r="QQC29" s="23"/>
      <c r="QQD29" s="23"/>
      <c r="QQE29" s="23"/>
      <c r="QQF29" s="23"/>
      <c r="QQG29" s="23"/>
      <c r="QQH29" s="23"/>
      <c r="QQI29" s="23"/>
      <c r="QQJ29" s="23"/>
      <c r="QQK29" s="23"/>
      <c r="QQL29" s="23"/>
      <c r="QQM29" s="23"/>
      <c r="QQN29" s="23"/>
      <c r="QQO29" s="23"/>
      <c r="QQP29" s="23"/>
      <c r="QQQ29" s="23"/>
      <c r="QQR29" s="23"/>
      <c r="QQS29" s="23"/>
      <c r="QQT29" s="23"/>
      <c r="QQU29" s="23"/>
      <c r="QQV29" s="23"/>
      <c r="QQW29" s="23"/>
      <c r="QQX29" s="23"/>
      <c r="QQY29" s="23"/>
      <c r="QQZ29" s="23"/>
      <c r="QRA29" s="23"/>
      <c r="QRB29" s="23"/>
      <c r="QRC29" s="23"/>
      <c r="QRD29" s="23"/>
      <c r="QRE29" s="23"/>
      <c r="QRF29" s="23"/>
      <c r="QRG29" s="23"/>
      <c r="QRH29" s="23"/>
      <c r="QRI29" s="23"/>
      <c r="QRJ29" s="23"/>
      <c r="QRK29" s="23"/>
      <c r="QRL29" s="23"/>
      <c r="QRM29" s="23"/>
      <c r="QRN29" s="23"/>
      <c r="QRO29" s="23"/>
      <c r="QRP29" s="23"/>
      <c r="QRQ29" s="23"/>
      <c r="QRR29" s="23"/>
      <c r="QRS29" s="23"/>
      <c r="QRT29" s="23"/>
      <c r="QRU29" s="23"/>
      <c r="QRV29" s="23"/>
      <c r="QRW29" s="23"/>
      <c r="QRX29" s="23"/>
      <c r="QRY29" s="23"/>
      <c r="QRZ29" s="23"/>
      <c r="QSA29" s="23"/>
      <c r="QSB29" s="23"/>
      <c r="QSC29" s="23"/>
      <c r="QSD29" s="23"/>
      <c r="QSE29" s="23"/>
      <c r="QSF29" s="23"/>
      <c r="QSG29" s="23"/>
      <c r="QSH29" s="23"/>
      <c r="QSI29" s="23"/>
      <c r="QSJ29" s="23"/>
      <c r="QSK29" s="23"/>
      <c r="QSL29" s="23"/>
      <c r="QSM29" s="23"/>
      <c r="QSN29" s="23"/>
      <c r="QSO29" s="23"/>
      <c r="QSP29" s="23"/>
      <c r="QSQ29" s="23"/>
      <c r="QSR29" s="23"/>
      <c r="QSS29" s="23"/>
      <c r="QST29" s="23"/>
      <c r="QSU29" s="23"/>
      <c r="QSV29" s="23"/>
      <c r="QSW29" s="23"/>
      <c r="QSX29" s="23"/>
      <c r="QSY29" s="23"/>
      <c r="QSZ29" s="23"/>
      <c r="QTA29" s="23"/>
      <c r="QTB29" s="23"/>
      <c r="QTC29" s="23"/>
      <c r="QTD29" s="23"/>
      <c r="QTE29" s="23"/>
      <c r="QTF29" s="23"/>
      <c r="QTG29" s="23"/>
      <c r="QTH29" s="23"/>
      <c r="QTI29" s="23"/>
      <c r="QTJ29" s="23"/>
      <c r="QTK29" s="23"/>
      <c r="QTL29" s="23"/>
      <c r="QTM29" s="23"/>
      <c r="QTN29" s="23"/>
      <c r="QTO29" s="23"/>
      <c r="QTP29" s="23"/>
      <c r="QTQ29" s="23"/>
      <c r="QTR29" s="23"/>
      <c r="QTS29" s="23"/>
      <c r="QTT29" s="23"/>
      <c r="QTU29" s="23"/>
      <c r="QTV29" s="23"/>
      <c r="QTW29" s="23"/>
      <c r="QTX29" s="23"/>
      <c r="QTY29" s="23"/>
      <c r="QTZ29" s="23"/>
      <c r="QUA29" s="23"/>
      <c r="QUB29" s="23"/>
      <c r="QUC29" s="23"/>
      <c r="QUD29" s="23"/>
      <c r="QUE29" s="23"/>
      <c r="QUF29" s="23"/>
      <c r="QUG29" s="23"/>
      <c r="QUH29" s="23"/>
      <c r="QUI29" s="23"/>
      <c r="QUJ29" s="23"/>
      <c r="QUK29" s="23"/>
      <c r="QUL29" s="23"/>
      <c r="QUM29" s="23"/>
      <c r="QUN29" s="23"/>
      <c r="QUO29" s="23"/>
      <c r="QUP29" s="23"/>
      <c r="QUQ29" s="23"/>
      <c r="QUR29" s="23"/>
      <c r="QUS29" s="23"/>
      <c r="QUT29" s="23"/>
      <c r="QUU29" s="23"/>
      <c r="QUV29" s="23"/>
      <c r="QUW29" s="23"/>
      <c r="QUX29" s="23"/>
      <c r="QUY29" s="23"/>
      <c r="QUZ29" s="23"/>
      <c r="QVA29" s="23"/>
      <c r="QVB29" s="23"/>
      <c r="QVC29" s="23"/>
      <c r="QVD29" s="23"/>
      <c r="QVE29" s="23"/>
      <c r="QVF29" s="23"/>
      <c r="QVG29" s="23"/>
      <c r="QVH29" s="23"/>
      <c r="QVI29" s="23"/>
      <c r="QVJ29" s="23"/>
      <c r="QVK29" s="23"/>
      <c r="QVL29" s="23"/>
      <c r="QVM29" s="23"/>
      <c r="QVN29" s="23"/>
      <c r="QVO29" s="23"/>
      <c r="QVP29" s="23"/>
      <c r="QVQ29" s="23"/>
      <c r="QVR29" s="23"/>
      <c r="QVS29" s="23"/>
      <c r="QVT29" s="23"/>
      <c r="QVU29" s="23"/>
      <c r="QVV29" s="23"/>
      <c r="QVW29" s="23"/>
      <c r="QVX29" s="23"/>
      <c r="QVY29" s="23"/>
      <c r="QVZ29" s="23"/>
      <c r="QWA29" s="23"/>
      <c r="QWB29" s="23"/>
      <c r="QWC29" s="23"/>
      <c r="QWD29" s="23"/>
      <c r="QWE29" s="23"/>
      <c r="QWF29" s="23"/>
      <c r="QWG29" s="23"/>
      <c r="QWH29" s="23"/>
      <c r="QWI29" s="23"/>
      <c r="QWJ29" s="23"/>
      <c r="QWK29" s="23"/>
      <c r="QWL29" s="23"/>
      <c r="QWM29" s="23"/>
      <c r="QWN29" s="23"/>
      <c r="QWO29" s="23"/>
      <c r="QWP29" s="23"/>
      <c r="QWQ29" s="23"/>
      <c r="QWR29" s="23"/>
      <c r="QWS29" s="23"/>
      <c r="QWT29" s="23"/>
      <c r="QWU29" s="23"/>
      <c r="QWV29" s="23"/>
      <c r="QWW29" s="23"/>
      <c r="QWX29" s="23"/>
      <c r="QWY29" s="23"/>
      <c r="QWZ29" s="23"/>
      <c r="QXA29" s="23"/>
      <c r="QXB29" s="23"/>
      <c r="QXC29" s="23"/>
      <c r="QXD29" s="23"/>
      <c r="QXE29" s="23"/>
      <c r="QXF29" s="23"/>
      <c r="QXG29" s="23"/>
      <c r="QXH29" s="23"/>
      <c r="QXI29" s="23"/>
      <c r="QXJ29" s="23"/>
      <c r="QXK29" s="23"/>
      <c r="QXL29" s="23"/>
      <c r="QXM29" s="23"/>
      <c r="QXN29" s="23"/>
      <c r="QXO29" s="23"/>
      <c r="QXP29" s="23"/>
      <c r="QXQ29" s="23"/>
      <c r="QXR29" s="23"/>
      <c r="QXS29" s="23"/>
      <c r="QXT29" s="23"/>
      <c r="QXU29" s="23"/>
      <c r="QXV29" s="23"/>
      <c r="QXW29" s="23"/>
      <c r="QXX29" s="23"/>
      <c r="QXY29" s="23"/>
      <c r="QXZ29" s="23"/>
      <c r="QYA29" s="23"/>
      <c r="QYB29" s="23"/>
      <c r="QYC29" s="23"/>
      <c r="QYD29" s="23"/>
      <c r="QYE29" s="23"/>
      <c r="QYF29" s="23"/>
      <c r="QYG29" s="23"/>
      <c r="QYH29" s="23"/>
      <c r="QYI29" s="23"/>
      <c r="QYJ29" s="23"/>
      <c r="QYK29" s="23"/>
      <c r="QYL29" s="23"/>
      <c r="QYM29" s="23"/>
      <c r="QYN29" s="23"/>
      <c r="QYO29" s="23"/>
      <c r="QYP29" s="23"/>
      <c r="QYQ29" s="23"/>
      <c r="QYR29" s="23"/>
      <c r="QYS29" s="23"/>
      <c r="QYT29" s="23"/>
      <c r="QYU29" s="23"/>
      <c r="QYV29" s="23"/>
      <c r="QYW29" s="23"/>
      <c r="QYX29" s="23"/>
      <c r="QYY29" s="23"/>
      <c r="QYZ29" s="23"/>
      <c r="QZA29" s="23"/>
      <c r="QZB29" s="23"/>
      <c r="QZC29" s="23"/>
      <c r="QZD29" s="23"/>
      <c r="QZE29" s="23"/>
      <c r="QZF29" s="23"/>
      <c r="QZG29" s="23"/>
      <c r="QZH29" s="23"/>
      <c r="QZI29" s="23"/>
      <c r="QZJ29" s="23"/>
      <c r="QZK29" s="23"/>
      <c r="QZL29" s="23"/>
      <c r="QZM29" s="23"/>
      <c r="QZN29" s="23"/>
      <c r="QZO29" s="23"/>
      <c r="QZP29" s="23"/>
      <c r="QZQ29" s="23"/>
      <c r="QZR29" s="23"/>
      <c r="QZS29" s="23"/>
      <c r="QZT29" s="23"/>
      <c r="QZU29" s="23"/>
      <c r="QZV29" s="23"/>
      <c r="QZW29" s="23"/>
      <c r="QZX29" s="23"/>
      <c r="QZY29" s="23"/>
      <c r="QZZ29" s="23"/>
      <c r="RAA29" s="23"/>
      <c r="RAB29" s="23"/>
      <c r="RAC29" s="23"/>
      <c r="RAD29" s="23"/>
      <c r="RAE29" s="23"/>
      <c r="RAF29" s="23"/>
      <c r="RAG29" s="23"/>
      <c r="RAH29" s="23"/>
      <c r="RAI29" s="23"/>
      <c r="RAJ29" s="23"/>
      <c r="RAK29" s="23"/>
      <c r="RAL29" s="23"/>
      <c r="RAM29" s="23"/>
      <c r="RAN29" s="23"/>
      <c r="RAO29" s="23"/>
      <c r="RAP29" s="23"/>
      <c r="RAQ29" s="23"/>
      <c r="RAR29" s="23"/>
      <c r="RAS29" s="23"/>
      <c r="RAT29" s="23"/>
      <c r="RAU29" s="23"/>
      <c r="RAV29" s="23"/>
      <c r="RAW29" s="23"/>
      <c r="RAX29" s="23"/>
      <c r="RAY29" s="23"/>
      <c r="RAZ29" s="23"/>
      <c r="RBA29" s="23"/>
      <c r="RBB29" s="23"/>
      <c r="RBC29" s="23"/>
      <c r="RBD29" s="23"/>
      <c r="RBE29" s="23"/>
      <c r="RBF29" s="23"/>
      <c r="RBG29" s="23"/>
      <c r="RBH29" s="23"/>
      <c r="RBI29" s="23"/>
      <c r="RBJ29" s="23"/>
      <c r="RBK29" s="23"/>
      <c r="RBL29" s="23"/>
      <c r="RBM29" s="23"/>
      <c r="RBN29" s="23"/>
      <c r="RBO29" s="23"/>
      <c r="RBP29" s="23"/>
      <c r="RBQ29" s="23"/>
      <c r="RBR29" s="23"/>
      <c r="RBS29" s="23"/>
      <c r="RBT29" s="23"/>
      <c r="RBU29" s="23"/>
      <c r="RBV29" s="23"/>
      <c r="RBW29" s="23"/>
      <c r="RBX29" s="23"/>
      <c r="RBY29" s="23"/>
      <c r="RBZ29" s="23"/>
      <c r="RCA29" s="23"/>
      <c r="RCB29" s="23"/>
      <c r="RCC29" s="23"/>
      <c r="RCD29" s="23"/>
      <c r="RCE29" s="23"/>
      <c r="RCF29" s="23"/>
      <c r="RCG29" s="23"/>
      <c r="RCH29" s="23"/>
      <c r="RCI29" s="23"/>
      <c r="RCJ29" s="23"/>
      <c r="RCK29" s="23"/>
      <c r="RCL29" s="23"/>
      <c r="RCM29" s="23"/>
      <c r="RCN29" s="23"/>
      <c r="RCO29" s="23"/>
      <c r="RCP29" s="23"/>
      <c r="RCQ29" s="23"/>
      <c r="RCR29" s="23"/>
      <c r="RCS29" s="23"/>
      <c r="RCT29" s="23"/>
      <c r="RCU29" s="23"/>
      <c r="RCV29" s="23"/>
      <c r="RCW29" s="23"/>
      <c r="RCX29" s="23"/>
      <c r="RCY29" s="23"/>
      <c r="RCZ29" s="23"/>
      <c r="RDA29" s="23"/>
      <c r="RDB29" s="23"/>
      <c r="RDC29" s="23"/>
      <c r="RDD29" s="23"/>
      <c r="RDE29" s="23"/>
      <c r="RDF29" s="23"/>
      <c r="RDG29" s="23"/>
      <c r="RDH29" s="23"/>
      <c r="RDI29" s="23"/>
      <c r="RDJ29" s="23"/>
      <c r="RDK29" s="23"/>
      <c r="RDL29" s="23"/>
      <c r="RDM29" s="23"/>
      <c r="RDN29" s="23"/>
      <c r="RDO29" s="23"/>
      <c r="RDP29" s="23"/>
      <c r="RDQ29" s="23"/>
      <c r="RDR29" s="23"/>
      <c r="RDS29" s="23"/>
      <c r="RDT29" s="23"/>
      <c r="RDU29" s="23"/>
      <c r="RDV29" s="23"/>
      <c r="RDW29" s="23"/>
      <c r="RDX29" s="23"/>
      <c r="RDY29" s="23"/>
      <c r="RDZ29" s="23"/>
      <c r="REA29" s="23"/>
      <c r="REB29" s="23"/>
      <c r="REC29" s="23"/>
      <c r="RED29" s="23"/>
      <c r="REE29" s="23"/>
      <c r="REF29" s="23"/>
      <c r="REG29" s="23"/>
      <c r="REH29" s="23"/>
      <c r="REI29" s="23"/>
      <c r="REJ29" s="23"/>
      <c r="REK29" s="23"/>
      <c r="REL29" s="23"/>
      <c r="REM29" s="23"/>
      <c r="REN29" s="23"/>
      <c r="REO29" s="23"/>
      <c r="REP29" s="23"/>
      <c r="REQ29" s="23"/>
      <c r="RER29" s="23"/>
      <c r="RES29" s="23"/>
      <c r="RET29" s="23"/>
      <c r="REU29" s="23"/>
      <c r="REV29" s="23"/>
      <c r="REW29" s="23"/>
      <c r="REX29" s="23"/>
      <c r="REY29" s="23"/>
      <c r="REZ29" s="23"/>
      <c r="RFA29" s="23"/>
      <c r="RFB29" s="23"/>
      <c r="RFC29" s="23"/>
      <c r="RFD29" s="23"/>
      <c r="RFE29" s="23"/>
      <c r="RFF29" s="23"/>
      <c r="RFG29" s="23"/>
      <c r="RFH29" s="23"/>
      <c r="RFI29" s="23"/>
      <c r="RFJ29" s="23"/>
      <c r="RFK29" s="23"/>
      <c r="RFL29" s="23"/>
      <c r="RFM29" s="23"/>
      <c r="RFN29" s="23"/>
      <c r="RFO29" s="23"/>
      <c r="RFP29" s="23"/>
      <c r="RFQ29" s="23"/>
      <c r="RFR29" s="23"/>
      <c r="RFS29" s="23"/>
      <c r="RFT29" s="23"/>
      <c r="RFU29" s="23"/>
      <c r="RFV29" s="23"/>
      <c r="RFW29" s="23"/>
      <c r="RFX29" s="23"/>
      <c r="RFY29" s="23"/>
      <c r="RFZ29" s="23"/>
      <c r="RGA29" s="23"/>
      <c r="RGB29" s="23"/>
      <c r="RGC29" s="23"/>
      <c r="RGD29" s="23"/>
      <c r="RGE29" s="23"/>
      <c r="RGF29" s="23"/>
      <c r="RGG29" s="23"/>
      <c r="RGH29" s="23"/>
      <c r="RGI29" s="23"/>
      <c r="RGJ29" s="23"/>
      <c r="RGK29" s="23"/>
      <c r="RGL29" s="23"/>
      <c r="RGM29" s="23"/>
      <c r="RGN29" s="23"/>
      <c r="RGO29" s="23"/>
      <c r="RGP29" s="23"/>
      <c r="RGQ29" s="23"/>
      <c r="RGR29" s="23"/>
      <c r="RGS29" s="23"/>
      <c r="RGT29" s="23"/>
      <c r="RGU29" s="23"/>
      <c r="RGV29" s="23"/>
      <c r="RGW29" s="23"/>
      <c r="RGX29" s="23"/>
      <c r="RGY29" s="23"/>
      <c r="RGZ29" s="23"/>
      <c r="RHA29" s="23"/>
      <c r="RHB29" s="23"/>
      <c r="RHC29" s="23"/>
      <c r="RHD29" s="23"/>
      <c r="RHE29" s="23"/>
      <c r="RHF29" s="23"/>
      <c r="RHG29" s="23"/>
      <c r="RHH29" s="23"/>
      <c r="RHI29" s="23"/>
      <c r="RHJ29" s="23"/>
      <c r="RHK29" s="23"/>
      <c r="RHL29" s="23"/>
      <c r="RHM29" s="23"/>
      <c r="RHN29" s="23"/>
      <c r="RHO29" s="23"/>
      <c r="RHP29" s="23"/>
      <c r="RHQ29" s="23"/>
      <c r="RHR29" s="23"/>
      <c r="RHS29" s="23"/>
      <c r="RHT29" s="23"/>
      <c r="RHU29" s="23"/>
      <c r="RHV29" s="23"/>
      <c r="RHW29" s="23"/>
      <c r="RHX29" s="23"/>
      <c r="RHY29" s="23"/>
      <c r="RHZ29" s="23"/>
      <c r="RIA29" s="23"/>
      <c r="RIB29" s="23"/>
      <c r="RIC29" s="23"/>
      <c r="RID29" s="23"/>
      <c r="RIE29" s="23"/>
      <c r="RIF29" s="23"/>
      <c r="RIG29" s="23"/>
      <c r="RIH29" s="23"/>
      <c r="RII29" s="23"/>
      <c r="RIJ29" s="23"/>
      <c r="RIK29" s="23"/>
      <c r="RIL29" s="23"/>
      <c r="RIM29" s="23"/>
      <c r="RIN29" s="23"/>
      <c r="RIO29" s="23"/>
      <c r="RIP29" s="23"/>
      <c r="RIQ29" s="23"/>
      <c r="RIR29" s="23"/>
      <c r="RIS29" s="23"/>
      <c r="RIT29" s="23"/>
      <c r="RIU29" s="23"/>
      <c r="RIV29" s="23"/>
      <c r="RIW29" s="23"/>
      <c r="RIX29" s="23"/>
      <c r="RIY29" s="23"/>
      <c r="RIZ29" s="23"/>
      <c r="RJA29" s="23"/>
      <c r="RJB29" s="23"/>
      <c r="RJC29" s="23"/>
      <c r="RJD29" s="23"/>
      <c r="RJE29" s="23"/>
      <c r="RJF29" s="23"/>
      <c r="RJG29" s="23"/>
      <c r="RJH29" s="23"/>
      <c r="RJI29" s="23"/>
      <c r="RJJ29" s="23"/>
      <c r="RJK29" s="23"/>
      <c r="RJL29" s="23"/>
      <c r="RJM29" s="23"/>
      <c r="RJN29" s="23"/>
      <c r="RJO29" s="23"/>
      <c r="RJP29" s="23"/>
      <c r="RJQ29" s="23"/>
      <c r="RJR29" s="23"/>
      <c r="RJS29" s="23"/>
      <c r="RJT29" s="23"/>
      <c r="RJU29" s="23"/>
      <c r="RJV29" s="23"/>
      <c r="RJW29" s="23"/>
      <c r="RJX29" s="23"/>
      <c r="RJY29" s="23"/>
      <c r="RJZ29" s="23"/>
      <c r="RKA29" s="23"/>
      <c r="RKB29" s="23"/>
      <c r="RKC29" s="23"/>
      <c r="RKD29" s="23"/>
      <c r="RKE29" s="23"/>
      <c r="RKF29" s="23"/>
      <c r="RKG29" s="23"/>
      <c r="RKH29" s="23"/>
      <c r="RKI29" s="23"/>
      <c r="RKJ29" s="23"/>
      <c r="RKK29" s="23"/>
      <c r="RKL29" s="23"/>
      <c r="RKM29" s="23"/>
      <c r="RKN29" s="23"/>
      <c r="RKO29" s="23"/>
      <c r="RKP29" s="23"/>
      <c r="RKQ29" s="23"/>
      <c r="RKR29" s="23"/>
      <c r="RKS29" s="23"/>
      <c r="RKT29" s="23"/>
      <c r="RKU29" s="23"/>
      <c r="RKV29" s="23"/>
      <c r="RKW29" s="23"/>
      <c r="RKX29" s="23"/>
      <c r="RKY29" s="23"/>
      <c r="RKZ29" s="23"/>
      <c r="RLA29" s="23"/>
      <c r="RLB29" s="23"/>
      <c r="RLC29" s="23"/>
      <c r="RLD29" s="23"/>
      <c r="RLE29" s="23"/>
      <c r="RLF29" s="23"/>
      <c r="RLG29" s="23"/>
      <c r="RLH29" s="23"/>
      <c r="RLI29" s="23"/>
      <c r="RLJ29" s="23"/>
      <c r="RLK29" s="23"/>
      <c r="RLL29" s="23"/>
      <c r="RLM29" s="23"/>
      <c r="RLN29" s="23"/>
      <c r="RLO29" s="23"/>
      <c r="RLP29" s="23"/>
      <c r="RLQ29" s="23"/>
      <c r="RLR29" s="23"/>
      <c r="RLS29" s="23"/>
      <c r="RLT29" s="23"/>
      <c r="RLU29" s="23"/>
      <c r="RLV29" s="23"/>
      <c r="RLW29" s="23"/>
      <c r="RLX29" s="23"/>
      <c r="RLY29" s="23"/>
      <c r="RLZ29" s="23"/>
      <c r="RMA29" s="23"/>
      <c r="RMB29" s="23"/>
      <c r="RMC29" s="23"/>
      <c r="RMD29" s="23"/>
      <c r="RME29" s="23"/>
      <c r="RMF29" s="23"/>
      <c r="RMG29" s="23"/>
      <c r="RMH29" s="23"/>
      <c r="RMI29" s="23"/>
      <c r="RMJ29" s="23"/>
      <c r="RMK29" s="23"/>
      <c r="RML29" s="23"/>
      <c r="RMM29" s="23"/>
      <c r="RMN29" s="23"/>
      <c r="RMO29" s="23"/>
      <c r="RMP29" s="23"/>
      <c r="RMQ29" s="23"/>
      <c r="RMR29" s="23"/>
      <c r="RMS29" s="23"/>
      <c r="RMT29" s="23"/>
      <c r="RMU29" s="23"/>
      <c r="RMV29" s="23"/>
      <c r="RMW29" s="23"/>
      <c r="RMX29" s="23"/>
      <c r="RMY29" s="23"/>
      <c r="RMZ29" s="23"/>
      <c r="RNA29" s="23"/>
      <c r="RNB29" s="23"/>
      <c r="RNC29" s="23"/>
      <c r="RND29" s="23"/>
      <c r="RNE29" s="23"/>
      <c r="RNF29" s="23"/>
      <c r="RNG29" s="23"/>
      <c r="RNH29" s="23"/>
      <c r="RNI29" s="23"/>
      <c r="RNJ29" s="23"/>
      <c r="RNK29" s="23"/>
      <c r="RNL29" s="23"/>
      <c r="RNM29" s="23"/>
      <c r="RNN29" s="23"/>
      <c r="RNO29" s="23"/>
      <c r="RNP29" s="23"/>
      <c r="RNQ29" s="23"/>
      <c r="RNR29" s="23"/>
      <c r="RNS29" s="23"/>
      <c r="RNT29" s="23"/>
      <c r="RNU29" s="23"/>
      <c r="RNV29" s="23"/>
      <c r="RNW29" s="23"/>
      <c r="RNX29" s="23"/>
      <c r="RNY29" s="23"/>
      <c r="RNZ29" s="23"/>
      <c r="ROA29" s="23"/>
      <c r="ROB29" s="23"/>
      <c r="ROC29" s="23"/>
      <c r="ROD29" s="23"/>
      <c r="ROE29" s="23"/>
      <c r="ROF29" s="23"/>
      <c r="ROG29" s="23"/>
      <c r="ROH29" s="23"/>
      <c r="ROI29" s="23"/>
      <c r="ROJ29" s="23"/>
      <c r="ROK29" s="23"/>
      <c r="ROL29" s="23"/>
      <c r="ROM29" s="23"/>
      <c r="RON29" s="23"/>
      <c r="ROO29" s="23"/>
      <c r="ROP29" s="23"/>
      <c r="ROQ29" s="23"/>
      <c r="ROR29" s="23"/>
      <c r="ROS29" s="23"/>
      <c r="ROT29" s="23"/>
      <c r="ROU29" s="23"/>
      <c r="ROV29" s="23"/>
      <c r="ROW29" s="23"/>
      <c r="ROX29" s="23"/>
      <c r="ROY29" s="23"/>
      <c r="ROZ29" s="23"/>
      <c r="RPA29" s="23"/>
      <c r="RPB29" s="23"/>
      <c r="RPC29" s="23"/>
      <c r="RPD29" s="23"/>
      <c r="RPE29" s="23"/>
      <c r="RPF29" s="23"/>
      <c r="RPG29" s="23"/>
      <c r="RPH29" s="23"/>
      <c r="RPI29" s="23"/>
      <c r="RPJ29" s="23"/>
      <c r="RPK29" s="23"/>
      <c r="RPL29" s="23"/>
      <c r="RPM29" s="23"/>
      <c r="RPN29" s="23"/>
      <c r="RPO29" s="23"/>
      <c r="RPP29" s="23"/>
      <c r="RPQ29" s="23"/>
      <c r="RPR29" s="23"/>
      <c r="RPS29" s="23"/>
      <c r="RPT29" s="23"/>
      <c r="RPU29" s="23"/>
      <c r="RPV29" s="23"/>
      <c r="RPW29" s="23"/>
      <c r="RPX29" s="23"/>
      <c r="RPY29" s="23"/>
      <c r="RPZ29" s="23"/>
      <c r="RQA29" s="23"/>
      <c r="RQB29" s="23"/>
      <c r="RQC29" s="23"/>
      <c r="RQD29" s="23"/>
      <c r="RQE29" s="23"/>
      <c r="RQF29" s="23"/>
      <c r="RQG29" s="23"/>
      <c r="RQH29" s="23"/>
      <c r="RQI29" s="23"/>
      <c r="RQJ29" s="23"/>
      <c r="RQK29" s="23"/>
      <c r="RQL29" s="23"/>
      <c r="RQM29" s="23"/>
      <c r="RQN29" s="23"/>
      <c r="RQO29" s="23"/>
      <c r="RQP29" s="23"/>
      <c r="RQQ29" s="23"/>
      <c r="RQR29" s="23"/>
      <c r="RQS29" s="23"/>
      <c r="RQT29" s="23"/>
      <c r="RQU29" s="23"/>
      <c r="RQV29" s="23"/>
      <c r="RQW29" s="23"/>
      <c r="RQX29" s="23"/>
      <c r="RQY29" s="23"/>
      <c r="RQZ29" s="23"/>
      <c r="RRA29" s="23"/>
      <c r="RRB29" s="23"/>
      <c r="RRC29" s="23"/>
      <c r="RRD29" s="23"/>
      <c r="RRE29" s="23"/>
      <c r="RRF29" s="23"/>
      <c r="RRG29" s="23"/>
      <c r="RRH29" s="23"/>
      <c r="RRI29" s="23"/>
      <c r="RRJ29" s="23"/>
      <c r="RRK29" s="23"/>
      <c r="RRL29" s="23"/>
      <c r="RRM29" s="23"/>
      <c r="RRN29" s="23"/>
      <c r="RRO29" s="23"/>
      <c r="RRP29" s="23"/>
      <c r="RRQ29" s="23"/>
      <c r="RRR29" s="23"/>
      <c r="RRS29" s="23"/>
      <c r="RRT29" s="23"/>
      <c r="RRU29" s="23"/>
      <c r="RRV29" s="23"/>
      <c r="RRW29" s="23"/>
      <c r="RRX29" s="23"/>
      <c r="RRY29" s="23"/>
      <c r="RRZ29" s="23"/>
      <c r="RSA29" s="23"/>
      <c r="RSB29" s="23"/>
      <c r="RSC29" s="23"/>
      <c r="RSD29" s="23"/>
      <c r="RSE29" s="23"/>
      <c r="RSF29" s="23"/>
      <c r="RSG29" s="23"/>
      <c r="RSH29" s="23"/>
      <c r="RSI29" s="23"/>
      <c r="RSJ29" s="23"/>
      <c r="RSK29" s="23"/>
      <c r="RSL29" s="23"/>
      <c r="RSM29" s="23"/>
      <c r="RSN29" s="23"/>
      <c r="RSO29" s="23"/>
      <c r="RSP29" s="23"/>
      <c r="RSQ29" s="23"/>
      <c r="RSR29" s="23"/>
      <c r="RSS29" s="23"/>
      <c r="RST29" s="23"/>
      <c r="RSU29" s="23"/>
      <c r="RSV29" s="23"/>
      <c r="RSW29" s="23"/>
      <c r="RSX29" s="23"/>
      <c r="RSY29" s="23"/>
      <c r="RSZ29" s="23"/>
      <c r="RTA29" s="23"/>
      <c r="RTB29" s="23"/>
      <c r="RTC29" s="23"/>
      <c r="RTD29" s="23"/>
      <c r="RTE29" s="23"/>
      <c r="RTF29" s="23"/>
      <c r="RTG29" s="23"/>
      <c r="RTH29" s="23"/>
      <c r="RTI29" s="23"/>
      <c r="RTJ29" s="23"/>
      <c r="RTK29" s="23"/>
      <c r="RTL29" s="23"/>
      <c r="RTM29" s="23"/>
      <c r="RTN29" s="23"/>
      <c r="RTO29" s="23"/>
      <c r="RTP29" s="23"/>
      <c r="RTQ29" s="23"/>
      <c r="RTR29" s="23"/>
      <c r="RTS29" s="23"/>
      <c r="RTT29" s="23"/>
      <c r="RTU29" s="23"/>
      <c r="RTV29" s="23"/>
      <c r="RTW29" s="23"/>
      <c r="RTX29" s="23"/>
      <c r="RTY29" s="23"/>
      <c r="RTZ29" s="23"/>
      <c r="RUA29" s="23"/>
      <c r="RUB29" s="23"/>
      <c r="RUC29" s="23"/>
      <c r="RUD29" s="23"/>
      <c r="RUE29" s="23"/>
      <c r="RUF29" s="23"/>
      <c r="RUG29" s="23"/>
      <c r="RUH29" s="23"/>
      <c r="RUI29" s="23"/>
      <c r="RUJ29" s="23"/>
      <c r="RUK29" s="23"/>
      <c r="RUL29" s="23"/>
      <c r="RUM29" s="23"/>
      <c r="RUN29" s="23"/>
      <c r="RUO29" s="23"/>
      <c r="RUP29" s="23"/>
      <c r="RUQ29" s="23"/>
      <c r="RUR29" s="23"/>
      <c r="RUS29" s="23"/>
      <c r="RUT29" s="23"/>
      <c r="RUU29" s="23"/>
      <c r="RUV29" s="23"/>
      <c r="RUW29" s="23"/>
      <c r="RUX29" s="23"/>
      <c r="RUY29" s="23"/>
      <c r="RUZ29" s="23"/>
      <c r="RVA29" s="23"/>
      <c r="RVB29" s="23"/>
      <c r="RVC29" s="23"/>
      <c r="RVD29" s="23"/>
      <c r="RVE29" s="23"/>
      <c r="RVF29" s="23"/>
      <c r="RVG29" s="23"/>
      <c r="RVH29" s="23"/>
      <c r="RVI29" s="23"/>
      <c r="RVJ29" s="23"/>
      <c r="RVK29" s="23"/>
      <c r="RVL29" s="23"/>
      <c r="RVM29" s="23"/>
      <c r="RVN29" s="23"/>
      <c r="RVO29" s="23"/>
      <c r="RVP29" s="23"/>
      <c r="RVQ29" s="23"/>
      <c r="RVR29" s="23"/>
      <c r="RVS29" s="23"/>
      <c r="RVT29" s="23"/>
      <c r="RVU29" s="23"/>
      <c r="RVV29" s="23"/>
      <c r="RVW29" s="23"/>
      <c r="RVX29" s="23"/>
      <c r="RVY29" s="23"/>
      <c r="RVZ29" s="23"/>
      <c r="RWA29" s="23"/>
      <c r="RWB29" s="23"/>
      <c r="RWC29" s="23"/>
      <c r="RWD29" s="23"/>
      <c r="RWE29" s="23"/>
      <c r="RWF29" s="23"/>
      <c r="RWG29" s="23"/>
      <c r="RWH29" s="23"/>
      <c r="RWI29" s="23"/>
      <c r="RWJ29" s="23"/>
      <c r="RWK29" s="23"/>
      <c r="RWL29" s="23"/>
      <c r="RWM29" s="23"/>
      <c r="RWN29" s="23"/>
      <c r="RWO29" s="23"/>
      <c r="RWP29" s="23"/>
      <c r="RWQ29" s="23"/>
      <c r="RWR29" s="23"/>
      <c r="RWS29" s="23"/>
      <c r="RWT29" s="23"/>
      <c r="RWU29" s="23"/>
      <c r="RWV29" s="23"/>
      <c r="RWW29" s="23"/>
      <c r="RWX29" s="23"/>
      <c r="RWY29" s="23"/>
      <c r="RWZ29" s="23"/>
      <c r="RXA29" s="23"/>
      <c r="RXB29" s="23"/>
      <c r="RXC29" s="23"/>
      <c r="RXD29" s="23"/>
      <c r="RXE29" s="23"/>
      <c r="RXF29" s="23"/>
      <c r="RXG29" s="23"/>
      <c r="RXH29" s="23"/>
      <c r="RXI29" s="23"/>
      <c r="RXJ29" s="23"/>
      <c r="RXK29" s="23"/>
      <c r="RXL29" s="23"/>
      <c r="RXM29" s="23"/>
      <c r="RXN29" s="23"/>
      <c r="RXO29" s="23"/>
      <c r="RXP29" s="23"/>
      <c r="RXQ29" s="23"/>
      <c r="RXR29" s="23"/>
      <c r="RXS29" s="23"/>
      <c r="RXT29" s="23"/>
      <c r="RXU29" s="23"/>
      <c r="RXV29" s="23"/>
      <c r="RXW29" s="23"/>
      <c r="RXX29" s="23"/>
      <c r="RXY29" s="23"/>
      <c r="RXZ29" s="23"/>
      <c r="RYA29" s="23"/>
      <c r="RYB29" s="23"/>
      <c r="RYC29" s="23"/>
      <c r="RYD29" s="23"/>
      <c r="RYE29" s="23"/>
      <c r="RYF29" s="23"/>
      <c r="RYG29" s="23"/>
      <c r="RYH29" s="23"/>
      <c r="RYI29" s="23"/>
      <c r="RYJ29" s="23"/>
      <c r="RYK29" s="23"/>
      <c r="RYL29" s="23"/>
      <c r="RYM29" s="23"/>
      <c r="RYN29" s="23"/>
      <c r="RYO29" s="23"/>
      <c r="RYP29" s="23"/>
      <c r="RYQ29" s="23"/>
      <c r="RYR29" s="23"/>
      <c r="RYS29" s="23"/>
      <c r="RYT29" s="23"/>
      <c r="RYU29" s="23"/>
      <c r="RYV29" s="23"/>
      <c r="RYW29" s="23"/>
      <c r="RYX29" s="23"/>
      <c r="RYY29" s="23"/>
      <c r="RYZ29" s="23"/>
      <c r="RZA29" s="23"/>
      <c r="RZB29" s="23"/>
      <c r="RZC29" s="23"/>
      <c r="RZD29" s="23"/>
      <c r="RZE29" s="23"/>
      <c r="RZF29" s="23"/>
      <c r="RZG29" s="23"/>
      <c r="RZH29" s="23"/>
      <c r="RZI29" s="23"/>
      <c r="RZJ29" s="23"/>
      <c r="RZK29" s="23"/>
      <c r="RZL29" s="23"/>
      <c r="RZM29" s="23"/>
      <c r="RZN29" s="23"/>
      <c r="RZO29" s="23"/>
      <c r="RZP29" s="23"/>
      <c r="RZQ29" s="23"/>
      <c r="RZR29" s="23"/>
      <c r="RZS29" s="23"/>
      <c r="RZT29" s="23"/>
      <c r="RZU29" s="23"/>
      <c r="RZV29" s="23"/>
      <c r="RZW29" s="23"/>
      <c r="RZX29" s="23"/>
      <c r="RZY29" s="23"/>
      <c r="RZZ29" s="23"/>
      <c r="SAA29" s="23"/>
      <c r="SAB29" s="23"/>
      <c r="SAC29" s="23"/>
      <c r="SAD29" s="23"/>
      <c r="SAE29" s="23"/>
      <c r="SAF29" s="23"/>
      <c r="SAG29" s="23"/>
      <c r="SAH29" s="23"/>
      <c r="SAI29" s="23"/>
      <c r="SAJ29" s="23"/>
      <c r="SAK29" s="23"/>
      <c r="SAL29" s="23"/>
      <c r="SAM29" s="23"/>
      <c r="SAN29" s="23"/>
      <c r="SAO29" s="23"/>
      <c r="SAP29" s="23"/>
      <c r="SAQ29" s="23"/>
      <c r="SAR29" s="23"/>
      <c r="SAS29" s="23"/>
      <c r="SAT29" s="23"/>
      <c r="SAU29" s="23"/>
      <c r="SAV29" s="23"/>
      <c r="SAW29" s="23"/>
      <c r="SAX29" s="23"/>
      <c r="SAY29" s="23"/>
      <c r="SAZ29" s="23"/>
      <c r="SBA29" s="23"/>
      <c r="SBB29" s="23"/>
      <c r="SBC29" s="23"/>
      <c r="SBD29" s="23"/>
      <c r="SBE29" s="23"/>
      <c r="SBF29" s="23"/>
      <c r="SBG29" s="23"/>
      <c r="SBH29" s="23"/>
      <c r="SBI29" s="23"/>
      <c r="SBJ29" s="23"/>
      <c r="SBK29" s="23"/>
      <c r="SBL29" s="23"/>
      <c r="SBM29" s="23"/>
      <c r="SBN29" s="23"/>
      <c r="SBO29" s="23"/>
      <c r="SBP29" s="23"/>
      <c r="SBQ29" s="23"/>
      <c r="SBR29" s="23"/>
      <c r="SBS29" s="23"/>
      <c r="SBT29" s="23"/>
      <c r="SBU29" s="23"/>
      <c r="SBV29" s="23"/>
      <c r="SBW29" s="23"/>
      <c r="SBX29" s="23"/>
      <c r="SBY29" s="23"/>
      <c r="SBZ29" s="23"/>
      <c r="SCA29" s="23"/>
      <c r="SCB29" s="23"/>
      <c r="SCC29" s="23"/>
      <c r="SCD29" s="23"/>
      <c r="SCE29" s="23"/>
      <c r="SCF29" s="23"/>
      <c r="SCG29" s="23"/>
      <c r="SCH29" s="23"/>
      <c r="SCI29" s="23"/>
      <c r="SCJ29" s="23"/>
      <c r="SCK29" s="23"/>
      <c r="SCL29" s="23"/>
      <c r="SCM29" s="23"/>
      <c r="SCN29" s="23"/>
      <c r="SCO29" s="23"/>
      <c r="SCP29" s="23"/>
      <c r="SCQ29" s="23"/>
      <c r="SCR29" s="23"/>
      <c r="SCS29" s="23"/>
      <c r="SCT29" s="23"/>
      <c r="SCU29" s="23"/>
      <c r="SCV29" s="23"/>
      <c r="SCW29" s="23"/>
      <c r="SCX29" s="23"/>
      <c r="SCY29" s="23"/>
      <c r="SCZ29" s="23"/>
      <c r="SDA29" s="23"/>
      <c r="SDB29" s="23"/>
      <c r="SDC29" s="23"/>
      <c r="SDD29" s="23"/>
      <c r="SDE29" s="23"/>
      <c r="SDF29" s="23"/>
      <c r="SDG29" s="23"/>
      <c r="SDH29" s="23"/>
      <c r="SDI29" s="23"/>
      <c r="SDJ29" s="23"/>
      <c r="SDK29" s="23"/>
      <c r="SDL29" s="23"/>
      <c r="SDM29" s="23"/>
      <c r="SDN29" s="23"/>
      <c r="SDO29" s="23"/>
      <c r="SDP29" s="23"/>
      <c r="SDQ29" s="23"/>
      <c r="SDR29" s="23"/>
      <c r="SDS29" s="23"/>
      <c r="SDT29" s="23"/>
      <c r="SDU29" s="23"/>
      <c r="SDV29" s="23"/>
      <c r="SDW29" s="23"/>
      <c r="SDX29" s="23"/>
      <c r="SDY29" s="23"/>
      <c r="SDZ29" s="23"/>
      <c r="SEA29" s="23"/>
      <c r="SEB29" s="23"/>
      <c r="SEC29" s="23"/>
      <c r="SED29" s="23"/>
      <c r="SEE29" s="23"/>
      <c r="SEF29" s="23"/>
      <c r="SEG29" s="23"/>
      <c r="SEH29" s="23"/>
      <c r="SEI29" s="23"/>
      <c r="SEJ29" s="23"/>
      <c r="SEK29" s="23"/>
      <c r="SEL29" s="23"/>
      <c r="SEM29" s="23"/>
      <c r="SEN29" s="23"/>
      <c r="SEO29" s="23"/>
      <c r="SEP29" s="23"/>
      <c r="SEQ29" s="23"/>
      <c r="SER29" s="23"/>
      <c r="SES29" s="23"/>
      <c r="SET29" s="23"/>
      <c r="SEU29" s="23"/>
      <c r="SEV29" s="23"/>
      <c r="SEW29" s="23"/>
      <c r="SEX29" s="23"/>
      <c r="SEY29" s="23"/>
      <c r="SEZ29" s="23"/>
      <c r="SFA29" s="23"/>
      <c r="SFB29" s="23"/>
      <c r="SFC29" s="23"/>
      <c r="SFD29" s="23"/>
      <c r="SFE29" s="23"/>
      <c r="SFF29" s="23"/>
      <c r="SFG29" s="23"/>
      <c r="SFH29" s="23"/>
      <c r="SFI29" s="23"/>
      <c r="SFJ29" s="23"/>
      <c r="SFK29" s="23"/>
      <c r="SFL29" s="23"/>
      <c r="SFM29" s="23"/>
      <c r="SFN29" s="23"/>
      <c r="SFO29" s="23"/>
      <c r="SFP29" s="23"/>
      <c r="SFQ29" s="23"/>
      <c r="SFR29" s="23"/>
      <c r="SFS29" s="23"/>
      <c r="SFT29" s="23"/>
      <c r="SFU29" s="23"/>
      <c r="SFV29" s="23"/>
      <c r="SFW29" s="23"/>
      <c r="SFX29" s="23"/>
      <c r="SFY29" s="23"/>
      <c r="SFZ29" s="23"/>
      <c r="SGA29" s="23"/>
      <c r="SGB29" s="23"/>
      <c r="SGC29" s="23"/>
      <c r="SGD29" s="23"/>
      <c r="SGE29" s="23"/>
      <c r="SGF29" s="23"/>
      <c r="SGG29" s="23"/>
      <c r="SGH29" s="23"/>
      <c r="SGI29" s="23"/>
      <c r="SGJ29" s="23"/>
      <c r="SGK29" s="23"/>
      <c r="SGL29" s="23"/>
      <c r="SGM29" s="23"/>
      <c r="SGN29" s="23"/>
      <c r="SGO29" s="23"/>
      <c r="SGP29" s="23"/>
      <c r="SGQ29" s="23"/>
      <c r="SGR29" s="23"/>
      <c r="SGS29" s="23"/>
      <c r="SGT29" s="23"/>
      <c r="SGU29" s="23"/>
      <c r="SGV29" s="23"/>
      <c r="SGW29" s="23"/>
      <c r="SGX29" s="23"/>
      <c r="SGY29" s="23"/>
      <c r="SGZ29" s="23"/>
      <c r="SHA29" s="23"/>
      <c r="SHB29" s="23"/>
      <c r="SHC29" s="23"/>
      <c r="SHD29" s="23"/>
      <c r="SHE29" s="23"/>
      <c r="SHF29" s="23"/>
      <c r="SHG29" s="23"/>
      <c r="SHH29" s="23"/>
      <c r="SHI29" s="23"/>
      <c r="SHJ29" s="23"/>
      <c r="SHK29" s="23"/>
      <c r="SHL29" s="23"/>
      <c r="SHM29" s="23"/>
      <c r="SHN29" s="23"/>
      <c r="SHO29" s="23"/>
      <c r="SHP29" s="23"/>
      <c r="SHQ29" s="23"/>
      <c r="SHR29" s="23"/>
      <c r="SHS29" s="23"/>
      <c r="SHT29" s="23"/>
      <c r="SHU29" s="23"/>
      <c r="SHV29" s="23"/>
      <c r="SHW29" s="23"/>
      <c r="SHX29" s="23"/>
      <c r="SHY29" s="23"/>
      <c r="SHZ29" s="23"/>
      <c r="SIA29" s="23"/>
      <c r="SIB29" s="23"/>
      <c r="SIC29" s="23"/>
      <c r="SID29" s="23"/>
      <c r="SIE29" s="23"/>
      <c r="SIF29" s="23"/>
      <c r="SIG29" s="23"/>
      <c r="SIH29" s="23"/>
      <c r="SII29" s="23"/>
      <c r="SIJ29" s="23"/>
      <c r="SIK29" s="23"/>
      <c r="SIL29" s="23"/>
      <c r="SIM29" s="23"/>
      <c r="SIN29" s="23"/>
      <c r="SIO29" s="23"/>
      <c r="SIP29" s="23"/>
      <c r="SIQ29" s="23"/>
      <c r="SIR29" s="23"/>
      <c r="SIS29" s="23"/>
      <c r="SIT29" s="23"/>
      <c r="SIU29" s="23"/>
      <c r="SIV29" s="23"/>
      <c r="SIW29" s="23"/>
      <c r="SIX29" s="23"/>
      <c r="SIY29" s="23"/>
      <c r="SIZ29" s="23"/>
      <c r="SJA29" s="23"/>
      <c r="SJB29" s="23"/>
      <c r="SJC29" s="23"/>
      <c r="SJD29" s="23"/>
      <c r="SJE29" s="23"/>
      <c r="SJF29" s="23"/>
      <c r="SJG29" s="23"/>
      <c r="SJH29" s="23"/>
      <c r="SJI29" s="23"/>
      <c r="SJJ29" s="23"/>
      <c r="SJK29" s="23"/>
      <c r="SJL29" s="23"/>
      <c r="SJM29" s="23"/>
      <c r="SJN29" s="23"/>
      <c r="SJO29" s="23"/>
      <c r="SJP29" s="23"/>
      <c r="SJQ29" s="23"/>
      <c r="SJR29" s="23"/>
      <c r="SJS29" s="23"/>
      <c r="SJT29" s="23"/>
      <c r="SJU29" s="23"/>
      <c r="SJV29" s="23"/>
      <c r="SJW29" s="23"/>
      <c r="SJX29" s="23"/>
      <c r="SJY29" s="23"/>
      <c r="SJZ29" s="23"/>
      <c r="SKA29" s="23"/>
      <c r="SKB29" s="23"/>
      <c r="SKC29" s="23"/>
      <c r="SKD29" s="23"/>
      <c r="SKE29" s="23"/>
      <c r="SKF29" s="23"/>
      <c r="SKG29" s="23"/>
      <c r="SKH29" s="23"/>
      <c r="SKI29" s="23"/>
      <c r="SKJ29" s="23"/>
      <c r="SKK29" s="23"/>
      <c r="SKL29" s="23"/>
      <c r="SKM29" s="23"/>
      <c r="SKN29" s="23"/>
      <c r="SKO29" s="23"/>
      <c r="SKP29" s="23"/>
      <c r="SKQ29" s="23"/>
      <c r="SKR29" s="23"/>
      <c r="SKS29" s="23"/>
      <c r="SKT29" s="23"/>
      <c r="SKU29" s="23"/>
      <c r="SKV29" s="23"/>
      <c r="SKW29" s="23"/>
      <c r="SKX29" s="23"/>
      <c r="SKY29" s="23"/>
      <c r="SKZ29" s="23"/>
      <c r="SLA29" s="23"/>
      <c r="SLB29" s="23"/>
      <c r="SLC29" s="23"/>
      <c r="SLD29" s="23"/>
      <c r="SLE29" s="23"/>
      <c r="SLF29" s="23"/>
      <c r="SLG29" s="23"/>
      <c r="SLH29" s="23"/>
      <c r="SLI29" s="23"/>
      <c r="SLJ29" s="23"/>
      <c r="SLK29" s="23"/>
      <c r="SLL29" s="23"/>
      <c r="SLM29" s="23"/>
      <c r="SLN29" s="23"/>
      <c r="SLO29" s="23"/>
      <c r="SLP29" s="23"/>
      <c r="SLQ29" s="23"/>
      <c r="SLR29" s="23"/>
      <c r="SLS29" s="23"/>
      <c r="SLT29" s="23"/>
      <c r="SLU29" s="23"/>
      <c r="SLV29" s="23"/>
      <c r="SLW29" s="23"/>
      <c r="SLX29" s="23"/>
      <c r="SLY29" s="23"/>
      <c r="SLZ29" s="23"/>
      <c r="SMA29" s="23"/>
      <c r="SMB29" s="23"/>
      <c r="SMC29" s="23"/>
      <c r="SMD29" s="23"/>
      <c r="SME29" s="23"/>
      <c r="SMF29" s="23"/>
      <c r="SMG29" s="23"/>
      <c r="SMH29" s="23"/>
      <c r="SMI29" s="23"/>
      <c r="SMJ29" s="23"/>
      <c r="SMK29" s="23"/>
      <c r="SML29" s="23"/>
      <c r="SMM29" s="23"/>
      <c r="SMN29" s="23"/>
      <c r="SMO29" s="23"/>
      <c r="SMP29" s="23"/>
      <c r="SMQ29" s="23"/>
      <c r="SMR29" s="23"/>
      <c r="SMS29" s="23"/>
      <c r="SMT29" s="23"/>
      <c r="SMU29" s="23"/>
      <c r="SMV29" s="23"/>
      <c r="SMW29" s="23"/>
      <c r="SMX29" s="23"/>
      <c r="SMY29" s="23"/>
      <c r="SMZ29" s="23"/>
      <c r="SNA29" s="23"/>
      <c r="SNB29" s="23"/>
      <c r="SNC29" s="23"/>
      <c r="SND29" s="23"/>
      <c r="SNE29" s="23"/>
      <c r="SNF29" s="23"/>
      <c r="SNG29" s="23"/>
      <c r="SNH29" s="23"/>
      <c r="SNI29" s="23"/>
      <c r="SNJ29" s="23"/>
      <c r="SNK29" s="23"/>
      <c r="SNL29" s="23"/>
      <c r="SNM29" s="23"/>
      <c r="SNN29" s="23"/>
      <c r="SNO29" s="23"/>
      <c r="SNP29" s="23"/>
      <c r="SNQ29" s="23"/>
      <c r="SNR29" s="23"/>
      <c r="SNS29" s="23"/>
      <c r="SNT29" s="23"/>
      <c r="SNU29" s="23"/>
      <c r="SNV29" s="23"/>
      <c r="SNW29" s="23"/>
      <c r="SNX29" s="23"/>
      <c r="SNY29" s="23"/>
      <c r="SNZ29" s="23"/>
      <c r="SOA29" s="23"/>
      <c r="SOB29" s="23"/>
      <c r="SOC29" s="23"/>
      <c r="SOD29" s="23"/>
      <c r="SOE29" s="23"/>
      <c r="SOF29" s="23"/>
      <c r="SOG29" s="23"/>
      <c r="SOH29" s="23"/>
      <c r="SOI29" s="23"/>
      <c r="SOJ29" s="23"/>
      <c r="SOK29" s="23"/>
      <c r="SOL29" s="23"/>
      <c r="SOM29" s="23"/>
      <c r="SON29" s="23"/>
      <c r="SOO29" s="23"/>
      <c r="SOP29" s="23"/>
      <c r="SOQ29" s="23"/>
      <c r="SOR29" s="23"/>
      <c r="SOS29" s="23"/>
      <c r="SOT29" s="23"/>
      <c r="SOU29" s="23"/>
      <c r="SOV29" s="23"/>
      <c r="SOW29" s="23"/>
      <c r="SOX29" s="23"/>
      <c r="SOY29" s="23"/>
      <c r="SOZ29" s="23"/>
      <c r="SPA29" s="23"/>
      <c r="SPB29" s="23"/>
      <c r="SPC29" s="23"/>
      <c r="SPD29" s="23"/>
      <c r="SPE29" s="23"/>
      <c r="SPF29" s="23"/>
      <c r="SPG29" s="23"/>
      <c r="SPH29" s="23"/>
      <c r="SPI29" s="23"/>
      <c r="SPJ29" s="23"/>
      <c r="SPK29" s="23"/>
      <c r="SPL29" s="23"/>
      <c r="SPM29" s="23"/>
      <c r="SPN29" s="23"/>
      <c r="SPO29" s="23"/>
      <c r="SPP29" s="23"/>
      <c r="SPQ29" s="23"/>
      <c r="SPR29" s="23"/>
      <c r="SPS29" s="23"/>
      <c r="SPT29" s="23"/>
      <c r="SPU29" s="23"/>
      <c r="SPV29" s="23"/>
      <c r="SPW29" s="23"/>
      <c r="SPX29" s="23"/>
      <c r="SPY29" s="23"/>
      <c r="SPZ29" s="23"/>
      <c r="SQA29" s="23"/>
      <c r="SQB29" s="23"/>
      <c r="SQC29" s="23"/>
      <c r="SQD29" s="23"/>
      <c r="SQE29" s="23"/>
      <c r="SQF29" s="23"/>
      <c r="SQG29" s="23"/>
      <c r="SQH29" s="23"/>
      <c r="SQI29" s="23"/>
      <c r="SQJ29" s="23"/>
      <c r="SQK29" s="23"/>
      <c r="SQL29" s="23"/>
      <c r="SQM29" s="23"/>
      <c r="SQN29" s="23"/>
      <c r="SQO29" s="23"/>
      <c r="SQP29" s="23"/>
      <c r="SQQ29" s="23"/>
      <c r="SQR29" s="23"/>
      <c r="SQS29" s="23"/>
      <c r="SQT29" s="23"/>
      <c r="SQU29" s="23"/>
      <c r="SQV29" s="23"/>
      <c r="SQW29" s="23"/>
      <c r="SQX29" s="23"/>
      <c r="SQY29" s="23"/>
      <c r="SQZ29" s="23"/>
      <c r="SRA29" s="23"/>
      <c r="SRB29" s="23"/>
      <c r="SRC29" s="23"/>
      <c r="SRD29" s="23"/>
      <c r="SRE29" s="23"/>
      <c r="SRF29" s="23"/>
      <c r="SRG29" s="23"/>
      <c r="SRH29" s="23"/>
      <c r="SRI29" s="23"/>
      <c r="SRJ29" s="23"/>
      <c r="SRK29" s="23"/>
      <c r="SRL29" s="23"/>
      <c r="SRM29" s="23"/>
      <c r="SRN29" s="23"/>
      <c r="SRO29" s="23"/>
      <c r="SRP29" s="23"/>
      <c r="SRQ29" s="23"/>
      <c r="SRR29" s="23"/>
      <c r="SRS29" s="23"/>
      <c r="SRT29" s="23"/>
      <c r="SRU29" s="23"/>
      <c r="SRV29" s="23"/>
      <c r="SRW29" s="23"/>
      <c r="SRX29" s="23"/>
      <c r="SRY29" s="23"/>
      <c r="SRZ29" s="23"/>
      <c r="SSA29" s="23"/>
      <c r="SSB29" s="23"/>
      <c r="SSC29" s="23"/>
      <c r="SSD29" s="23"/>
      <c r="SSE29" s="23"/>
      <c r="SSF29" s="23"/>
      <c r="SSG29" s="23"/>
      <c r="SSH29" s="23"/>
      <c r="SSI29" s="23"/>
      <c r="SSJ29" s="23"/>
      <c r="SSK29" s="23"/>
      <c r="SSL29" s="23"/>
      <c r="SSM29" s="23"/>
      <c r="SSN29" s="23"/>
      <c r="SSO29" s="23"/>
      <c r="SSP29" s="23"/>
      <c r="SSQ29" s="23"/>
      <c r="SSR29" s="23"/>
      <c r="SSS29" s="23"/>
      <c r="SST29" s="23"/>
      <c r="SSU29" s="23"/>
      <c r="SSV29" s="23"/>
      <c r="SSW29" s="23"/>
      <c r="SSX29" s="23"/>
      <c r="SSY29" s="23"/>
      <c r="SSZ29" s="23"/>
      <c r="STA29" s="23"/>
      <c r="STB29" s="23"/>
      <c r="STC29" s="23"/>
      <c r="STD29" s="23"/>
      <c r="STE29" s="23"/>
      <c r="STF29" s="23"/>
      <c r="STG29" s="23"/>
      <c r="STH29" s="23"/>
      <c r="STI29" s="23"/>
      <c r="STJ29" s="23"/>
      <c r="STK29" s="23"/>
      <c r="STL29" s="23"/>
      <c r="STM29" s="23"/>
      <c r="STN29" s="23"/>
      <c r="STO29" s="23"/>
      <c r="STP29" s="23"/>
      <c r="STQ29" s="23"/>
      <c r="STR29" s="23"/>
      <c r="STS29" s="23"/>
      <c r="STT29" s="23"/>
      <c r="STU29" s="23"/>
      <c r="STV29" s="23"/>
      <c r="STW29" s="23"/>
      <c r="STX29" s="23"/>
      <c r="STY29" s="23"/>
      <c r="STZ29" s="23"/>
      <c r="SUA29" s="23"/>
      <c r="SUB29" s="23"/>
      <c r="SUC29" s="23"/>
      <c r="SUD29" s="23"/>
      <c r="SUE29" s="23"/>
      <c r="SUF29" s="23"/>
      <c r="SUG29" s="23"/>
      <c r="SUH29" s="23"/>
      <c r="SUI29" s="23"/>
      <c r="SUJ29" s="23"/>
      <c r="SUK29" s="23"/>
      <c r="SUL29" s="23"/>
      <c r="SUM29" s="23"/>
      <c r="SUN29" s="23"/>
      <c r="SUO29" s="23"/>
      <c r="SUP29" s="23"/>
      <c r="SUQ29" s="23"/>
      <c r="SUR29" s="23"/>
      <c r="SUS29" s="23"/>
      <c r="SUT29" s="23"/>
      <c r="SUU29" s="23"/>
      <c r="SUV29" s="23"/>
      <c r="SUW29" s="23"/>
      <c r="SUX29" s="23"/>
      <c r="SUY29" s="23"/>
      <c r="SUZ29" s="23"/>
      <c r="SVA29" s="23"/>
      <c r="SVB29" s="23"/>
      <c r="SVC29" s="23"/>
      <c r="SVD29" s="23"/>
      <c r="SVE29" s="23"/>
      <c r="SVF29" s="23"/>
      <c r="SVG29" s="23"/>
      <c r="SVH29" s="23"/>
      <c r="SVI29" s="23"/>
      <c r="SVJ29" s="23"/>
      <c r="SVK29" s="23"/>
      <c r="SVL29" s="23"/>
      <c r="SVM29" s="23"/>
      <c r="SVN29" s="23"/>
      <c r="SVO29" s="23"/>
      <c r="SVP29" s="23"/>
      <c r="SVQ29" s="23"/>
      <c r="SVR29" s="23"/>
      <c r="SVS29" s="23"/>
      <c r="SVT29" s="23"/>
      <c r="SVU29" s="23"/>
      <c r="SVV29" s="23"/>
      <c r="SVW29" s="23"/>
      <c r="SVX29" s="23"/>
      <c r="SVY29" s="23"/>
      <c r="SVZ29" s="23"/>
      <c r="SWA29" s="23"/>
      <c r="SWB29" s="23"/>
      <c r="SWC29" s="23"/>
      <c r="SWD29" s="23"/>
      <c r="SWE29" s="23"/>
      <c r="SWF29" s="23"/>
      <c r="SWG29" s="23"/>
      <c r="SWH29" s="23"/>
      <c r="SWI29" s="23"/>
      <c r="SWJ29" s="23"/>
      <c r="SWK29" s="23"/>
      <c r="SWL29" s="23"/>
      <c r="SWM29" s="23"/>
      <c r="SWN29" s="23"/>
      <c r="SWO29" s="23"/>
      <c r="SWP29" s="23"/>
      <c r="SWQ29" s="23"/>
      <c r="SWR29" s="23"/>
      <c r="SWS29" s="23"/>
      <c r="SWT29" s="23"/>
      <c r="SWU29" s="23"/>
      <c r="SWV29" s="23"/>
      <c r="SWW29" s="23"/>
      <c r="SWX29" s="23"/>
      <c r="SWY29" s="23"/>
      <c r="SWZ29" s="23"/>
      <c r="SXA29" s="23"/>
      <c r="SXB29" s="23"/>
      <c r="SXC29" s="23"/>
      <c r="SXD29" s="23"/>
      <c r="SXE29" s="23"/>
      <c r="SXF29" s="23"/>
      <c r="SXG29" s="23"/>
      <c r="SXH29" s="23"/>
      <c r="SXI29" s="23"/>
      <c r="SXJ29" s="23"/>
      <c r="SXK29" s="23"/>
      <c r="SXL29" s="23"/>
      <c r="SXM29" s="23"/>
      <c r="SXN29" s="23"/>
      <c r="SXO29" s="23"/>
      <c r="SXP29" s="23"/>
      <c r="SXQ29" s="23"/>
      <c r="SXR29" s="23"/>
      <c r="SXS29" s="23"/>
      <c r="SXT29" s="23"/>
      <c r="SXU29" s="23"/>
      <c r="SXV29" s="23"/>
      <c r="SXW29" s="23"/>
      <c r="SXX29" s="23"/>
      <c r="SXY29" s="23"/>
      <c r="SXZ29" s="23"/>
      <c r="SYA29" s="23"/>
      <c r="SYB29" s="23"/>
      <c r="SYC29" s="23"/>
      <c r="SYD29" s="23"/>
      <c r="SYE29" s="23"/>
      <c r="SYF29" s="23"/>
      <c r="SYG29" s="23"/>
      <c r="SYH29" s="23"/>
      <c r="SYI29" s="23"/>
      <c r="SYJ29" s="23"/>
      <c r="SYK29" s="23"/>
      <c r="SYL29" s="23"/>
      <c r="SYM29" s="23"/>
      <c r="SYN29" s="23"/>
      <c r="SYO29" s="23"/>
      <c r="SYP29" s="23"/>
      <c r="SYQ29" s="23"/>
      <c r="SYR29" s="23"/>
      <c r="SYS29" s="23"/>
      <c r="SYT29" s="23"/>
      <c r="SYU29" s="23"/>
      <c r="SYV29" s="23"/>
      <c r="SYW29" s="23"/>
      <c r="SYX29" s="23"/>
      <c r="SYY29" s="23"/>
      <c r="SYZ29" s="23"/>
      <c r="SZA29" s="23"/>
      <c r="SZB29" s="23"/>
      <c r="SZC29" s="23"/>
      <c r="SZD29" s="23"/>
      <c r="SZE29" s="23"/>
      <c r="SZF29" s="23"/>
      <c r="SZG29" s="23"/>
      <c r="SZH29" s="23"/>
      <c r="SZI29" s="23"/>
      <c r="SZJ29" s="23"/>
      <c r="SZK29" s="23"/>
      <c r="SZL29" s="23"/>
      <c r="SZM29" s="23"/>
      <c r="SZN29" s="23"/>
      <c r="SZO29" s="23"/>
      <c r="SZP29" s="23"/>
      <c r="SZQ29" s="23"/>
      <c r="SZR29" s="23"/>
      <c r="SZS29" s="23"/>
      <c r="SZT29" s="23"/>
      <c r="SZU29" s="23"/>
      <c r="SZV29" s="23"/>
      <c r="SZW29" s="23"/>
      <c r="SZX29" s="23"/>
      <c r="SZY29" s="23"/>
      <c r="SZZ29" s="23"/>
      <c r="TAA29" s="23"/>
      <c r="TAB29" s="23"/>
      <c r="TAC29" s="23"/>
      <c r="TAD29" s="23"/>
      <c r="TAE29" s="23"/>
      <c r="TAF29" s="23"/>
      <c r="TAG29" s="23"/>
      <c r="TAH29" s="23"/>
      <c r="TAI29" s="23"/>
      <c r="TAJ29" s="23"/>
      <c r="TAK29" s="23"/>
      <c r="TAL29" s="23"/>
      <c r="TAM29" s="23"/>
      <c r="TAN29" s="23"/>
      <c r="TAO29" s="23"/>
      <c r="TAP29" s="23"/>
      <c r="TAQ29" s="23"/>
      <c r="TAR29" s="23"/>
      <c r="TAS29" s="23"/>
      <c r="TAT29" s="23"/>
      <c r="TAU29" s="23"/>
      <c r="TAV29" s="23"/>
      <c r="TAW29" s="23"/>
      <c r="TAX29" s="23"/>
      <c r="TAY29" s="23"/>
      <c r="TAZ29" s="23"/>
      <c r="TBA29" s="23"/>
      <c r="TBB29" s="23"/>
      <c r="TBC29" s="23"/>
      <c r="TBD29" s="23"/>
      <c r="TBE29" s="23"/>
      <c r="TBF29" s="23"/>
      <c r="TBG29" s="23"/>
      <c r="TBH29" s="23"/>
      <c r="TBI29" s="23"/>
      <c r="TBJ29" s="23"/>
      <c r="TBK29" s="23"/>
      <c r="TBL29" s="23"/>
      <c r="TBM29" s="23"/>
      <c r="TBN29" s="23"/>
      <c r="TBO29" s="23"/>
      <c r="TBP29" s="23"/>
      <c r="TBQ29" s="23"/>
      <c r="TBR29" s="23"/>
      <c r="TBS29" s="23"/>
      <c r="TBT29" s="23"/>
      <c r="TBU29" s="23"/>
      <c r="TBV29" s="23"/>
      <c r="TBW29" s="23"/>
      <c r="TBX29" s="23"/>
      <c r="TBY29" s="23"/>
      <c r="TBZ29" s="23"/>
      <c r="TCA29" s="23"/>
      <c r="TCB29" s="23"/>
      <c r="TCC29" s="23"/>
      <c r="TCD29" s="23"/>
      <c r="TCE29" s="23"/>
      <c r="TCF29" s="23"/>
      <c r="TCG29" s="23"/>
      <c r="TCH29" s="23"/>
      <c r="TCI29" s="23"/>
      <c r="TCJ29" s="23"/>
      <c r="TCK29" s="23"/>
      <c r="TCL29" s="23"/>
      <c r="TCM29" s="23"/>
      <c r="TCN29" s="23"/>
      <c r="TCO29" s="23"/>
      <c r="TCP29" s="23"/>
      <c r="TCQ29" s="23"/>
      <c r="TCR29" s="23"/>
      <c r="TCS29" s="23"/>
      <c r="TCT29" s="23"/>
      <c r="TCU29" s="23"/>
      <c r="TCV29" s="23"/>
      <c r="TCW29" s="23"/>
      <c r="TCX29" s="23"/>
      <c r="TCY29" s="23"/>
      <c r="TCZ29" s="23"/>
      <c r="TDA29" s="23"/>
      <c r="TDB29" s="23"/>
      <c r="TDC29" s="23"/>
      <c r="TDD29" s="23"/>
      <c r="TDE29" s="23"/>
      <c r="TDF29" s="23"/>
      <c r="TDG29" s="23"/>
      <c r="TDH29" s="23"/>
      <c r="TDI29" s="23"/>
      <c r="TDJ29" s="23"/>
      <c r="TDK29" s="23"/>
      <c r="TDL29" s="23"/>
      <c r="TDM29" s="23"/>
      <c r="TDN29" s="23"/>
      <c r="TDO29" s="23"/>
      <c r="TDP29" s="23"/>
      <c r="TDQ29" s="23"/>
      <c r="TDR29" s="23"/>
      <c r="TDS29" s="23"/>
      <c r="TDT29" s="23"/>
      <c r="TDU29" s="23"/>
      <c r="TDV29" s="23"/>
      <c r="TDW29" s="23"/>
      <c r="TDX29" s="23"/>
      <c r="TDY29" s="23"/>
      <c r="TDZ29" s="23"/>
      <c r="TEA29" s="23"/>
      <c r="TEB29" s="23"/>
      <c r="TEC29" s="23"/>
      <c r="TED29" s="23"/>
      <c r="TEE29" s="23"/>
      <c r="TEF29" s="23"/>
      <c r="TEG29" s="23"/>
      <c r="TEH29" s="23"/>
      <c r="TEI29" s="23"/>
      <c r="TEJ29" s="23"/>
      <c r="TEK29" s="23"/>
      <c r="TEL29" s="23"/>
      <c r="TEM29" s="23"/>
      <c r="TEN29" s="23"/>
      <c r="TEO29" s="23"/>
      <c r="TEP29" s="23"/>
      <c r="TEQ29" s="23"/>
      <c r="TER29" s="23"/>
      <c r="TES29" s="23"/>
      <c r="TET29" s="23"/>
      <c r="TEU29" s="23"/>
      <c r="TEV29" s="23"/>
      <c r="TEW29" s="23"/>
      <c r="TEX29" s="23"/>
      <c r="TEY29" s="23"/>
      <c r="TEZ29" s="23"/>
      <c r="TFA29" s="23"/>
      <c r="TFB29" s="23"/>
      <c r="TFC29" s="23"/>
      <c r="TFD29" s="23"/>
      <c r="TFE29" s="23"/>
      <c r="TFF29" s="23"/>
      <c r="TFG29" s="23"/>
      <c r="TFH29" s="23"/>
      <c r="TFI29" s="23"/>
      <c r="TFJ29" s="23"/>
      <c r="TFK29" s="23"/>
      <c r="TFL29" s="23"/>
      <c r="TFM29" s="23"/>
      <c r="TFN29" s="23"/>
      <c r="TFO29" s="23"/>
      <c r="TFP29" s="23"/>
      <c r="TFQ29" s="23"/>
      <c r="TFR29" s="23"/>
      <c r="TFS29" s="23"/>
      <c r="TFT29" s="23"/>
      <c r="TFU29" s="23"/>
      <c r="TFV29" s="23"/>
      <c r="TFW29" s="23"/>
      <c r="TFX29" s="23"/>
      <c r="TFY29" s="23"/>
      <c r="TFZ29" s="23"/>
      <c r="TGA29" s="23"/>
      <c r="TGB29" s="23"/>
      <c r="TGC29" s="23"/>
      <c r="TGD29" s="23"/>
      <c r="TGE29" s="23"/>
      <c r="TGF29" s="23"/>
      <c r="TGG29" s="23"/>
      <c r="TGH29" s="23"/>
      <c r="TGI29" s="23"/>
      <c r="TGJ29" s="23"/>
      <c r="TGK29" s="23"/>
      <c r="TGL29" s="23"/>
      <c r="TGM29" s="23"/>
      <c r="TGN29" s="23"/>
      <c r="TGO29" s="23"/>
      <c r="TGP29" s="23"/>
      <c r="TGQ29" s="23"/>
      <c r="TGR29" s="23"/>
      <c r="TGS29" s="23"/>
      <c r="TGT29" s="23"/>
      <c r="TGU29" s="23"/>
      <c r="TGV29" s="23"/>
      <c r="TGW29" s="23"/>
      <c r="TGX29" s="23"/>
      <c r="TGY29" s="23"/>
      <c r="TGZ29" s="23"/>
      <c r="THA29" s="23"/>
      <c r="THB29" s="23"/>
      <c r="THC29" s="23"/>
      <c r="THD29" s="23"/>
      <c r="THE29" s="23"/>
      <c r="THF29" s="23"/>
      <c r="THG29" s="23"/>
      <c r="THH29" s="23"/>
      <c r="THI29" s="23"/>
      <c r="THJ29" s="23"/>
      <c r="THK29" s="23"/>
      <c r="THL29" s="23"/>
      <c r="THM29" s="23"/>
      <c r="THN29" s="23"/>
      <c r="THO29" s="23"/>
      <c r="THP29" s="23"/>
      <c r="THQ29" s="23"/>
      <c r="THR29" s="23"/>
      <c r="THS29" s="23"/>
      <c r="THT29" s="23"/>
      <c r="THU29" s="23"/>
      <c r="THV29" s="23"/>
      <c r="THW29" s="23"/>
      <c r="THX29" s="23"/>
      <c r="THY29" s="23"/>
      <c r="THZ29" s="23"/>
      <c r="TIA29" s="23"/>
      <c r="TIB29" s="23"/>
      <c r="TIC29" s="23"/>
      <c r="TID29" s="23"/>
      <c r="TIE29" s="23"/>
      <c r="TIF29" s="23"/>
      <c r="TIG29" s="23"/>
      <c r="TIH29" s="23"/>
      <c r="TII29" s="23"/>
      <c r="TIJ29" s="23"/>
      <c r="TIK29" s="23"/>
      <c r="TIL29" s="23"/>
      <c r="TIM29" s="23"/>
      <c r="TIN29" s="23"/>
      <c r="TIO29" s="23"/>
      <c r="TIP29" s="23"/>
      <c r="TIQ29" s="23"/>
      <c r="TIR29" s="23"/>
      <c r="TIS29" s="23"/>
      <c r="TIT29" s="23"/>
      <c r="TIU29" s="23"/>
      <c r="TIV29" s="23"/>
      <c r="TIW29" s="23"/>
      <c r="TIX29" s="23"/>
      <c r="TIY29" s="23"/>
      <c r="TIZ29" s="23"/>
      <c r="TJA29" s="23"/>
      <c r="TJB29" s="23"/>
      <c r="TJC29" s="23"/>
      <c r="TJD29" s="23"/>
      <c r="TJE29" s="23"/>
      <c r="TJF29" s="23"/>
      <c r="TJG29" s="23"/>
      <c r="TJH29" s="23"/>
      <c r="TJI29" s="23"/>
      <c r="TJJ29" s="23"/>
      <c r="TJK29" s="23"/>
      <c r="TJL29" s="23"/>
      <c r="TJM29" s="23"/>
      <c r="TJN29" s="23"/>
      <c r="TJO29" s="23"/>
      <c r="TJP29" s="23"/>
      <c r="TJQ29" s="23"/>
      <c r="TJR29" s="23"/>
      <c r="TJS29" s="23"/>
      <c r="TJT29" s="23"/>
      <c r="TJU29" s="23"/>
      <c r="TJV29" s="23"/>
      <c r="TJW29" s="23"/>
      <c r="TJX29" s="23"/>
      <c r="TJY29" s="23"/>
      <c r="TJZ29" s="23"/>
      <c r="TKA29" s="23"/>
      <c r="TKB29" s="23"/>
      <c r="TKC29" s="23"/>
      <c r="TKD29" s="23"/>
      <c r="TKE29" s="23"/>
      <c r="TKF29" s="23"/>
      <c r="TKG29" s="23"/>
      <c r="TKH29" s="23"/>
      <c r="TKI29" s="23"/>
      <c r="TKJ29" s="23"/>
      <c r="TKK29" s="23"/>
      <c r="TKL29" s="23"/>
      <c r="TKM29" s="23"/>
      <c r="TKN29" s="23"/>
      <c r="TKO29" s="23"/>
      <c r="TKP29" s="23"/>
      <c r="TKQ29" s="23"/>
      <c r="TKR29" s="23"/>
      <c r="TKS29" s="23"/>
      <c r="TKT29" s="23"/>
      <c r="TKU29" s="23"/>
      <c r="TKV29" s="23"/>
      <c r="TKW29" s="23"/>
      <c r="TKX29" s="23"/>
      <c r="TKY29" s="23"/>
      <c r="TKZ29" s="23"/>
      <c r="TLA29" s="23"/>
      <c r="TLB29" s="23"/>
      <c r="TLC29" s="23"/>
      <c r="TLD29" s="23"/>
      <c r="TLE29" s="23"/>
      <c r="TLF29" s="23"/>
      <c r="TLG29" s="23"/>
      <c r="TLH29" s="23"/>
      <c r="TLI29" s="23"/>
      <c r="TLJ29" s="23"/>
      <c r="TLK29" s="23"/>
      <c r="TLL29" s="23"/>
      <c r="TLM29" s="23"/>
      <c r="TLN29" s="23"/>
      <c r="TLO29" s="23"/>
      <c r="TLP29" s="23"/>
      <c r="TLQ29" s="23"/>
      <c r="TLR29" s="23"/>
      <c r="TLS29" s="23"/>
      <c r="TLT29" s="23"/>
      <c r="TLU29" s="23"/>
      <c r="TLV29" s="23"/>
      <c r="TLW29" s="23"/>
      <c r="TLX29" s="23"/>
      <c r="TLY29" s="23"/>
      <c r="TLZ29" s="23"/>
      <c r="TMA29" s="23"/>
      <c r="TMB29" s="23"/>
      <c r="TMC29" s="23"/>
      <c r="TMD29" s="23"/>
      <c r="TME29" s="23"/>
      <c r="TMF29" s="23"/>
      <c r="TMG29" s="23"/>
      <c r="TMH29" s="23"/>
      <c r="TMI29" s="23"/>
      <c r="TMJ29" s="23"/>
      <c r="TMK29" s="23"/>
      <c r="TML29" s="23"/>
      <c r="TMM29" s="23"/>
      <c r="TMN29" s="23"/>
      <c r="TMO29" s="23"/>
      <c r="TMP29" s="23"/>
      <c r="TMQ29" s="23"/>
      <c r="TMR29" s="23"/>
      <c r="TMS29" s="23"/>
      <c r="TMT29" s="23"/>
      <c r="TMU29" s="23"/>
      <c r="TMV29" s="23"/>
      <c r="TMW29" s="23"/>
      <c r="TMX29" s="23"/>
      <c r="TMY29" s="23"/>
      <c r="TMZ29" s="23"/>
      <c r="TNA29" s="23"/>
      <c r="TNB29" s="23"/>
      <c r="TNC29" s="23"/>
      <c r="TND29" s="23"/>
      <c r="TNE29" s="23"/>
      <c r="TNF29" s="23"/>
      <c r="TNG29" s="23"/>
      <c r="TNH29" s="23"/>
      <c r="TNI29" s="23"/>
      <c r="TNJ29" s="23"/>
      <c r="TNK29" s="23"/>
      <c r="TNL29" s="23"/>
      <c r="TNM29" s="23"/>
      <c r="TNN29" s="23"/>
      <c r="TNO29" s="23"/>
      <c r="TNP29" s="23"/>
      <c r="TNQ29" s="23"/>
      <c r="TNR29" s="23"/>
      <c r="TNS29" s="23"/>
      <c r="TNT29" s="23"/>
      <c r="TNU29" s="23"/>
      <c r="TNV29" s="23"/>
      <c r="TNW29" s="23"/>
      <c r="TNX29" s="23"/>
      <c r="TNY29" s="23"/>
      <c r="TNZ29" s="23"/>
      <c r="TOA29" s="23"/>
      <c r="TOB29" s="23"/>
      <c r="TOC29" s="23"/>
      <c r="TOD29" s="23"/>
      <c r="TOE29" s="23"/>
      <c r="TOF29" s="23"/>
      <c r="TOG29" s="23"/>
      <c r="TOH29" s="23"/>
      <c r="TOI29" s="23"/>
      <c r="TOJ29" s="23"/>
      <c r="TOK29" s="23"/>
      <c r="TOL29" s="23"/>
      <c r="TOM29" s="23"/>
      <c r="TON29" s="23"/>
      <c r="TOO29" s="23"/>
      <c r="TOP29" s="23"/>
      <c r="TOQ29" s="23"/>
      <c r="TOR29" s="23"/>
      <c r="TOS29" s="23"/>
      <c r="TOT29" s="23"/>
      <c r="TOU29" s="23"/>
      <c r="TOV29" s="23"/>
      <c r="TOW29" s="23"/>
      <c r="TOX29" s="23"/>
      <c r="TOY29" s="23"/>
      <c r="TOZ29" s="23"/>
      <c r="TPA29" s="23"/>
      <c r="TPB29" s="23"/>
      <c r="TPC29" s="23"/>
      <c r="TPD29" s="23"/>
      <c r="TPE29" s="23"/>
      <c r="TPF29" s="23"/>
      <c r="TPG29" s="23"/>
      <c r="TPH29" s="23"/>
      <c r="TPI29" s="23"/>
      <c r="TPJ29" s="23"/>
      <c r="TPK29" s="23"/>
      <c r="TPL29" s="23"/>
      <c r="TPM29" s="23"/>
      <c r="TPN29" s="23"/>
      <c r="TPO29" s="23"/>
      <c r="TPP29" s="23"/>
      <c r="TPQ29" s="23"/>
      <c r="TPR29" s="23"/>
      <c r="TPS29" s="23"/>
      <c r="TPT29" s="23"/>
      <c r="TPU29" s="23"/>
      <c r="TPV29" s="23"/>
      <c r="TPW29" s="23"/>
      <c r="TPX29" s="23"/>
      <c r="TPY29" s="23"/>
      <c r="TPZ29" s="23"/>
      <c r="TQA29" s="23"/>
      <c r="TQB29" s="23"/>
      <c r="TQC29" s="23"/>
      <c r="TQD29" s="23"/>
      <c r="TQE29" s="23"/>
      <c r="TQF29" s="23"/>
      <c r="TQG29" s="23"/>
      <c r="TQH29" s="23"/>
      <c r="TQI29" s="23"/>
      <c r="TQJ29" s="23"/>
      <c r="TQK29" s="23"/>
      <c r="TQL29" s="23"/>
      <c r="TQM29" s="23"/>
      <c r="TQN29" s="23"/>
      <c r="TQO29" s="23"/>
      <c r="TQP29" s="23"/>
      <c r="TQQ29" s="23"/>
      <c r="TQR29" s="23"/>
      <c r="TQS29" s="23"/>
      <c r="TQT29" s="23"/>
      <c r="TQU29" s="23"/>
      <c r="TQV29" s="23"/>
      <c r="TQW29" s="23"/>
      <c r="TQX29" s="23"/>
      <c r="TQY29" s="23"/>
      <c r="TQZ29" s="23"/>
      <c r="TRA29" s="23"/>
      <c r="TRB29" s="23"/>
      <c r="TRC29" s="23"/>
      <c r="TRD29" s="23"/>
      <c r="TRE29" s="23"/>
      <c r="TRF29" s="23"/>
      <c r="TRG29" s="23"/>
      <c r="TRH29" s="23"/>
      <c r="TRI29" s="23"/>
      <c r="TRJ29" s="23"/>
      <c r="TRK29" s="23"/>
      <c r="TRL29" s="23"/>
      <c r="TRM29" s="23"/>
      <c r="TRN29" s="23"/>
      <c r="TRO29" s="23"/>
      <c r="TRP29" s="23"/>
      <c r="TRQ29" s="23"/>
      <c r="TRR29" s="23"/>
      <c r="TRS29" s="23"/>
      <c r="TRT29" s="23"/>
      <c r="TRU29" s="23"/>
      <c r="TRV29" s="23"/>
      <c r="TRW29" s="23"/>
      <c r="TRX29" s="23"/>
      <c r="TRY29" s="23"/>
      <c r="TRZ29" s="23"/>
      <c r="TSA29" s="23"/>
      <c r="TSB29" s="23"/>
      <c r="TSC29" s="23"/>
      <c r="TSD29" s="23"/>
      <c r="TSE29" s="23"/>
      <c r="TSF29" s="23"/>
      <c r="TSG29" s="23"/>
      <c r="TSH29" s="23"/>
      <c r="TSI29" s="23"/>
      <c r="TSJ29" s="23"/>
      <c r="TSK29" s="23"/>
      <c r="TSL29" s="23"/>
      <c r="TSM29" s="23"/>
      <c r="TSN29" s="23"/>
      <c r="TSO29" s="23"/>
      <c r="TSP29" s="23"/>
      <c r="TSQ29" s="23"/>
      <c r="TSR29" s="23"/>
      <c r="TSS29" s="23"/>
      <c r="TST29" s="23"/>
      <c r="TSU29" s="23"/>
      <c r="TSV29" s="23"/>
      <c r="TSW29" s="23"/>
      <c r="TSX29" s="23"/>
      <c r="TSY29" s="23"/>
      <c r="TSZ29" s="23"/>
      <c r="TTA29" s="23"/>
      <c r="TTB29" s="23"/>
      <c r="TTC29" s="23"/>
      <c r="TTD29" s="23"/>
      <c r="TTE29" s="23"/>
      <c r="TTF29" s="23"/>
      <c r="TTG29" s="23"/>
      <c r="TTH29" s="23"/>
      <c r="TTI29" s="23"/>
      <c r="TTJ29" s="23"/>
      <c r="TTK29" s="23"/>
      <c r="TTL29" s="23"/>
      <c r="TTM29" s="23"/>
      <c r="TTN29" s="23"/>
      <c r="TTO29" s="23"/>
      <c r="TTP29" s="23"/>
      <c r="TTQ29" s="23"/>
      <c r="TTR29" s="23"/>
      <c r="TTS29" s="23"/>
      <c r="TTT29" s="23"/>
      <c r="TTU29" s="23"/>
      <c r="TTV29" s="23"/>
      <c r="TTW29" s="23"/>
      <c r="TTX29" s="23"/>
      <c r="TTY29" s="23"/>
      <c r="TTZ29" s="23"/>
      <c r="TUA29" s="23"/>
      <c r="TUB29" s="23"/>
      <c r="TUC29" s="23"/>
      <c r="TUD29" s="23"/>
      <c r="TUE29" s="23"/>
      <c r="TUF29" s="23"/>
      <c r="TUG29" s="23"/>
      <c r="TUH29" s="23"/>
      <c r="TUI29" s="23"/>
      <c r="TUJ29" s="23"/>
      <c r="TUK29" s="23"/>
      <c r="TUL29" s="23"/>
      <c r="TUM29" s="23"/>
      <c r="TUN29" s="23"/>
      <c r="TUO29" s="23"/>
      <c r="TUP29" s="23"/>
      <c r="TUQ29" s="23"/>
      <c r="TUR29" s="23"/>
      <c r="TUS29" s="23"/>
      <c r="TUT29" s="23"/>
      <c r="TUU29" s="23"/>
      <c r="TUV29" s="23"/>
      <c r="TUW29" s="23"/>
      <c r="TUX29" s="23"/>
      <c r="TUY29" s="23"/>
      <c r="TUZ29" s="23"/>
      <c r="TVA29" s="23"/>
      <c r="TVB29" s="23"/>
      <c r="TVC29" s="23"/>
      <c r="TVD29" s="23"/>
      <c r="TVE29" s="23"/>
      <c r="TVF29" s="23"/>
      <c r="TVG29" s="23"/>
      <c r="TVH29" s="23"/>
      <c r="TVI29" s="23"/>
      <c r="TVJ29" s="23"/>
      <c r="TVK29" s="23"/>
      <c r="TVL29" s="23"/>
      <c r="TVM29" s="23"/>
      <c r="TVN29" s="23"/>
      <c r="TVO29" s="23"/>
      <c r="TVP29" s="23"/>
      <c r="TVQ29" s="23"/>
      <c r="TVR29" s="23"/>
      <c r="TVS29" s="23"/>
      <c r="TVT29" s="23"/>
      <c r="TVU29" s="23"/>
      <c r="TVV29" s="23"/>
      <c r="TVW29" s="23"/>
      <c r="TVX29" s="23"/>
      <c r="TVY29" s="23"/>
      <c r="TVZ29" s="23"/>
      <c r="TWA29" s="23"/>
      <c r="TWB29" s="23"/>
      <c r="TWC29" s="23"/>
      <c r="TWD29" s="23"/>
      <c r="TWE29" s="23"/>
      <c r="TWF29" s="23"/>
      <c r="TWG29" s="23"/>
      <c r="TWH29" s="23"/>
      <c r="TWI29" s="23"/>
      <c r="TWJ29" s="23"/>
      <c r="TWK29" s="23"/>
      <c r="TWL29" s="23"/>
      <c r="TWM29" s="23"/>
      <c r="TWN29" s="23"/>
      <c r="TWO29" s="23"/>
      <c r="TWP29" s="23"/>
      <c r="TWQ29" s="23"/>
      <c r="TWR29" s="23"/>
      <c r="TWS29" s="23"/>
      <c r="TWT29" s="23"/>
      <c r="TWU29" s="23"/>
      <c r="TWV29" s="23"/>
      <c r="TWW29" s="23"/>
      <c r="TWX29" s="23"/>
      <c r="TWY29" s="23"/>
      <c r="TWZ29" s="23"/>
      <c r="TXA29" s="23"/>
      <c r="TXB29" s="23"/>
      <c r="TXC29" s="23"/>
      <c r="TXD29" s="23"/>
      <c r="TXE29" s="23"/>
      <c r="TXF29" s="23"/>
      <c r="TXG29" s="23"/>
      <c r="TXH29" s="23"/>
      <c r="TXI29" s="23"/>
      <c r="TXJ29" s="23"/>
      <c r="TXK29" s="23"/>
      <c r="TXL29" s="23"/>
      <c r="TXM29" s="23"/>
      <c r="TXN29" s="23"/>
      <c r="TXO29" s="23"/>
      <c r="TXP29" s="23"/>
      <c r="TXQ29" s="23"/>
      <c r="TXR29" s="23"/>
      <c r="TXS29" s="23"/>
      <c r="TXT29" s="23"/>
      <c r="TXU29" s="23"/>
      <c r="TXV29" s="23"/>
      <c r="TXW29" s="23"/>
      <c r="TXX29" s="23"/>
      <c r="TXY29" s="23"/>
      <c r="TXZ29" s="23"/>
      <c r="TYA29" s="23"/>
      <c r="TYB29" s="23"/>
      <c r="TYC29" s="23"/>
      <c r="TYD29" s="23"/>
      <c r="TYE29" s="23"/>
      <c r="TYF29" s="23"/>
      <c r="TYG29" s="23"/>
      <c r="TYH29" s="23"/>
      <c r="TYI29" s="23"/>
      <c r="TYJ29" s="23"/>
      <c r="TYK29" s="23"/>
      <c r="TYL29" s="23"/>
      <c r="TYM29" s="23"/>
      <c r="TYN29" s="23"/>
      <c r="TYO29" s="23"/>
      <c r="TYP29" s="23"/>
      <c r="TYQ29" s="23"/>
      <c r="TYR29" s="23"/>
      <c r="TYS29" s="23"/>
      <c r="TYT29" s="23"/>
      <c r="TYU29" s="23"/>
      <c r="TYV29" s="23"/>
      <c r="TYW29" s="23"/>
      <c r="TYX29" s="23"/>
      <c r="TYY29" s="23"/>
      <c r="TYZ29" s="23"/>
      <c r="TZA29" s="23"/>
      <c r="TZB29" s="23"/>
      <c r="TZC29" s="23"/>
      <c r="TZD29" s="23"/>
      <c r="TZE29" s="23"/>
      <c r="TZF29" s="23"/>
      <c r="TZG29" s="23"/>
      <c r="TZH29" s="23"/>
      <c r="TZI29" s="23"/>
      <c r="TZJ29" s="23"/>
      <c r="TZK29" s="23"/>
      <c r="TZL29" s="23"/>
      <c r="TZM29" s="23"/>
      <c r="TZN29" s="23"/>
      <c r="TZO29" s="23"/>
      <c r="TZP29" s="23"/>
      <c r="TZQ29" s="23"/>
      <c r="TZR29" s="23"/>
      <c r="TZS29" s="23"/>
      <c r="TZT29" s="23"/>
      <c r="TZU29" s="23"/>
      <c r="TZV29" s="23"/>
      <c r="TZW29" s="23"/>
      <c r="TZX29" s="23"/>
      <c r="TZY29" s="23"/>
      <c r="TZZ29" s="23"/>
      <c r="UAA29" s="23"/>
      <c r="UAB29" s="23"/>
      <c r="UAC29" s="23"/>
      <c r="UAD29" s="23"/>
      <c r="UAE29" s="23"/>
      <c r="UAF29" s="23"/>
      <c r="UAG29" s="23"/>
      <c r="UAH29" s="23"/>
      <c r="UAI29" s="23"/>
      <c r="UAJ29" s="23"/>
      <c r="UAK29" s="23"/>
      <c r="UAL29" s="23"/>
      <c r="UAM29" s="23"/>
      <c r="UAN29" s="23"/>
      <c r="UAO29" s="23"/>
      <c r="UAP29" s="23"/>
      <c r="UAQ29" s="23"/>
      <c r="UAR29" s="23"/>
      <c r="UAS29" s="23"/>
      <c r="UAT29" s="23"/>
      <c r="UAU29" s="23"/>
      <c r="UAV29" s="23"/>
      <c r="UAW29" s="23"/>
      <c r="UAX29" s="23"/>
      <c r="UAY29" s="23"/>
      <c r="UAZ29" s="23"/>
      <c r="UBA29" s="23"/>
      <c r="UBB29" s="23"/>
      <c r="UBC29" s="23"/>
      <c r="UBD29" s="23"/>
      <c r="UBE29" s="23"/>
      <c r="UBF29" s="23"/>
      <c r="UBG29" s="23"/>
      <c r="UBH29" s="23"/>
      <c r="UBI29" s="23"/>
      <c r="UBJ29" s="23"/>
      <c r="UBK29" s="23"/>
      <c r="UBL29" s="23"/>
      <c r="UBM29" s="23"/>
      <c r="UBN29" s="23"/>
      <c r="UBO29" s="23"/>
      <c r="UBP29" s="23"/>
      <c r="UBQ29" s="23"/>
      <c r="UBR29" s="23"/>
      <c r="UBS29" s="23"/>
      <c r="UBT29" s="23"/>
      <c r="UBU29" s="23"/>
      <c r="UBV29" s="23"/>
      <c r="UBW29" s="23"/>
      <c r="UBX29" s="23"/>
      <c r="UBY29" s="23"/>
      <c r="UBZ29" s="23"/>
      <c r="UCA29" s="23"/>
      <c r="UCB29" s="23"/>
      <c r="UCC29" s="23"/>
      <c r="UCD29" s="23"/>
      <c r="UCE29" s="23"/>
      <c r="UCF29" s="23"/>
      <c r="UCG29" s="23"/>
      <c r="UCH29" s="23"/>
      <c r="UCI29" s="23"/>
      <c r="UCJ29" s="23"/>
      <c r="UCK29" s="23"/>
      <c r="UCL29" s="23"/>
      <c r="UCM29" s="23"/>
      <c r="UCN29" s="23"/>
      <c r="UCO29" s="23"/>
      <c r="UCP29" s="23"/>
      <c r="UCQ29" s="23"/>
      <c r="UCR29" s="23"/>
      <c r="UCS29" s="23"/>
      <c r="UCT29" s="23"/>
      <c r="UCU29" s="23"/>
      <c r="UCV29" s="23"/>
      <c r="UCW29" s="23"/>
      <c r="UCX29" s="23"/>
      <c r="UCY29" s="23"/>
      <c r="UCZ29" s="23"/>
      <c r="UDA29" s="23"/>
      <c r="UDB29" s="23"/>
      <c r="UDC29" s="23"/>
      <c r="UDD29" s="23"/>
      <c r="UDE29" s="23"/>
      <c r="UDF29" s="23"/>
      <c r="UDG29" s="23"/>
      <c r="UDH29" s="23"/>
      <c r="UDI29" s="23"/>
      <c r="UDJ29" s="23"/>
      <c r="UDK29" s="23"/>
      <c r="UDL29" s="23"/>
      <c r="UDM29" s="23"/>
      <c r="UDN29" s="23"/>
      <c r="UDO29" s="23"/>
      <c r="UDP29" s="23"/>
      <c r="UDQ29" s="23"/>
      <c r="UDR29" s="23"/>
      <c r="UDS29" s="23"/>
      <c r="UDT29" s="23"/>
      <c r="UDU29" s="23"/>
      <c r="UDV29" s="23"/>
      <c r="UDW29" s="23"/>
      <c r="UDX29" s="23"/>
      <c r="UDY29" s="23"/>
      <c r="UDZ29" s="23"/>
      <c r="UEA29" s="23"/>
      <c r="UEB29" s="23"/>
      <c r="UEC29" s="23"/>
      <c r="UED29" s="23"/>
      <c r="UEE29" s="23"/>
      <c r="UEF29" s="23"/>
      <c r="UEG29" s="23"/>
      <c r="UEH29" s="23"/>
      <c r="UEI29" s="23"/>
      <c r="UEJ29" s="23"/>
      <c r="UEK29" s="23"/>
      <c r="UEL29" s="23"/>
      <c r="UEM29" s="23"/>
      <c r="UEN29" s="23"/>
      <c r="UEO29" s="23"/>
      <c r="UEP29" s="23"/>
      <c r="UEQ29" s="23"/>
      <c r="UER29" s="23"/>
      <c r="UES29" s="23"/>
      <c r="UET29" s="23"/>
      <c r="UEU29" s="23"/>
      <c r="UEV29" s="23"/>
      <c r="UEW29" s="23"/>
      <c r="UEX29" s="23"/>
      <c r="UEY29" s="23"/>
      <c r="UEZ29" s="23"/>
      <c r="UFA29" s="23"/>
      <c r="UFB29" s="23"/>
      <c r="UFC29" s="23"/>
      <c r="UFD29" s="23"/>
      <c r="UFE29" s="23"/>
      <c r="UFF29" s="23"/>
      <c r="UFG29" s="23"/>
      <c r="UFH29" s="23"/>
      <c r="UFI29" s="23"/>
      <c r="UFJ29" s="23"/>
      <c r="UFK29" s="23"/>
      <c r="UFL29" s="23"/>
      <c r="UFM29" s="23"/>
      <c r="UFN29" s="23"/>
      <c r="UFO29" s="23"/>
      <c r="UFP29" s="23"/>
      <c r="UFQ29" s="23"/>
      <c r="UFR29" s="23"/>
      <c r="UFS29" s="23"/>
      <c r="UFT29" s="23"/>
      <c r="UFU29" s="23"/>
      <c r="UFV29" s="23"/>
      <c r="UFW29" s="23"/>
      <c r="UFX29" s="23"/>
      <c r="UFY29" s="23"/>
      <c r="UFZ29" s="23"/>
      <c r="UGA29" s="23"/>
      <c r="UGB29" s="23"/>
      <c r="UGC29" s="23"/>
      <c r="UGD29" s="23"/>
      <c r="UGE29" s="23"/>
      <c r="UGF29" s="23"/>
      <c r="UGG29" s="23"/>
      <c r="UGH29" s="23"/>
      <c r="UGI29" s="23"/>
      <c r="UGJ29" s="23"/>
      <c r="UGK29" s="23"/>
      <c r="UGL29" s="23"/>
      <c r="UGM29" s="23"/>
      <c r="UGN29" s="23"/>
      <c r="UGO29" s="23"/>
      <c r="UGP29" s="23"/>
      <c r="UGQ29" s="23"/>
      <c r="UGR29" s="23"/>
      <c r="UGS29" s="23"/>
      <c r="UGT29" s="23"/>
      <c r="UGU29" s="23"/>
      <c r="UGV29" s="23"/>
      <c r="UGW29" s="23"/>
      <c r="UGX29" s="23"/>
      <c r="UGY29" s="23"/>
      <c r="UGZ29" s="23"/>
      <c r="UHA29" s="23"/>
      <c r="UHB29" s="23"/>
      <c r="UHC29" s="23"/>
      <c r="UHD29" s="23"/>
      <c r="UHE29" s="23"/>
      <c r="UHF29" s="23"/>
      <c r="UHG29" s="23"/>
      <c r="UHH29" s="23"/>
      <c r="UHI29" s="23"/>
      <c r="UHJ29" s="23"/>
      <c r="UHK29" s="23"/>
      <c r="UHL29" s="23"/>
      <c r="UHM29" s="23"/>
      <c r="UHN29" s="23"/>
      <c r="UHO29" s="23"/>
      <c r="UHP29" s="23"/>
      <c r="UHQ29" s="23"/>
      <c r="UHR29" s="23"/>
      <c r="UHS29" s="23"/>
      <c r="UHT29" s="23"/>
      <c r="UHU29" s="23"/>
      <c r="UHV29" s="23"/>
      <c r="UHW29" s="23"/>
      <c r="UHX29" s="23"/>
      <c r="UHY29" s="23"/>
      <c r="UHZ29" s="23"/>
      <c r="UIA29" s="23"/>
      <c r="UIB29" s="23"/>
      <c r="UIC29" s="23"/>
      <c r="UID29" s="23"/>
      <c r="UIE29" s="23"/>
      <c r="UIF29" s="23"/>
      <c r="UIG29" s="23"/>
      <c r="UIH29" s="23"/>
      <c r="UII29" s="23"/>
      <c r="UIJ29" s="23"/>
      <c r="UIK29" s="23"/>
      <c r="UIL29" s="23"/>
      <c r="UIM29" s="23"/>
      <c r="UIN29" s="23"/>
      <c r="UIO29" s="23"/>
      <c r="UIP29" s="23"/>
      <c r="UIQ29" s="23"/>
      <c r="UIR29" s="23"/>
      <c r="UIS29" s="23"/>
      <c r="UIT29" s="23"/>
      <c r="UIU29" s="23"/>
      <c r="UIV29" s="23"/>
      <c r="UIW29" s="23"/>
      <c r="UIX29" s="23"/>
      <c r="UIY29" s="23"/>
      <c r="UIZ29" s="23"/>
      <c r="UJA29" s="23"/>
      <c r="UJB29" s="23"/>
      <c r="UJC29" s="23"/>
      <c r="UJD29" s="23"/>
      <c r="UJE29" s="23"/>
      <c r="UJF29" s="23"/>
      <c r="UJG29" s="23"/>
      <c r="UJH29" s="23"/>
      <c r="UJI29" s="23"/>
      <c r="UJJ29" s="23"/>
      <c r="UJK29" s="23"/>
      <c r="UJL29" s="23"/>
      <c r="UJM29" s="23"/>
      <c r="UJN29" s="23"/>
      <c r="UJO29" s="23"/>
      <c r="UJP29" s="23"/>
      <c r="UJQ29" s="23"/>
      <c r="UJR29" s="23"/>
      <c r="UJS29" s="23"/>
      <c r="UJT29" s="23"/>
      <c r="UJU29" s="23"/>
      <c r="UJV29" s="23"/>
      <c r="UJW29" s="23"/>
      <c r="UJX29" s="23"/>
      <c r="UJY29" s="23"/>
      <c r="UJZ29" s="23"/>
      <c r="UKA29" s="23"/>
      <c r="UKB29" s="23"/>
      <c r="UKC29" s="23"/>
      <c r="UKD29" s="23"/>
      <c r="UKE29" s="23"/>
      <c r="UKF29" s="23"/>
      <c r="UKG29" s="23"/>
      <c r="UKH29" s="23"/>
      <c r="UKI29" s="23"/>
      <c r="UKJ29" s="23"/>
      <c r="UKK29" s="23"/>
      <c r="UKL29" s="23"/>
      <c r="UKM29" s="23"/>
      <c r="UKN29" s="23"/>
      <c r="UKO29" s="23"/>
      <c r="UKP29" s="23"/>
      <c r="UKQ29" s="23"/>
      <c r="UKR29" s="23"/>
      <c r="UKS29" s="23"/>
      <c r="UKT29" s="23"/>
      <c r="UKU29" s="23"/>
      <c r="UKV29" s="23"/>
      <c r="UKW29" s="23"/>
      <c r="UKX29" s="23"/>
      <c r="UKY29" s="23"/>
      <c r="UKZ29" s="23"/>
      <c r="ULA29" s="23"/>
      <c r="ULB29" s="23"/>
      <c r="ULC29" s="23"/>
      <c r="ULD29" s="23"/>
      <c r="ULE29" s="23"/>
      <c r="ULF29" s="23"/>
      <c r="ULG29" s="23"/>
      <c r="ULH29" s="23"/>
      <c r="ULI29" s="23"/>
      <c r="ULJ29" s="23"/>
      <c r="ULK29" s="23"/>
      <c r="ULL29" s="23"/>
      <c r="ULM29" s="23"/>
      <c r="ULN29" s="23"/>
      <c r="ULO29" s="23"/>
      <c r="ULP29" s="23"/>
      <c r="ULQ29" s="23"/>
      <c r="ULR29" s="23"/>
      <c r="ULS29" s="23"/>
      <c r="ULT29" s="23"/>
      <c r="ULU29" s="23"/>
      <c r="ULV29" s="23"/>
      <c r="ULW29" s="23"/>
      <c r="ULX29" s="23"/>
      <c r="ULY29" s="23"/>
      <c r="ULZ29" s="23"/>
      <c r="UMA29" s="23"/>
      <c r="UMB29" s="23"/>
      <c r="UMC29" s="23"/>
      <c r="UMD29" s="23"/>
      <c r="UME29" s="23"/>
      <c r="UMF29" s="23"/>
      <c r="UMG29" s="23"/>
      <c r="UMH29" s="23"/>
      <c r="UMI29" s="23"/>
      <c r="UMJ29" s="23"/>
      <c r="UMK29" s="23"/>
      <c r="UML29" s="23"/>
      <c r="UMM29" s="23"/>
      <c r="UMN29" s="23"/>
      <c r="UMO29" s="23"/>
      <c r="UMP29" s="23"/>
      <c r="UMQ29" s="23"/>
      <c r="UMR29" s="23"/>
      <c r="UMS29" s="23"/>
      <c r="UMT29" s="23"/>
      <c r="UMU29" s="23"/>
      <c r="UMV29" s="23"/>
      <c r="UMW29" s="23"/>
      <c r="UMX29" s="23"/>
      <c r="UMY29" s="23"/>
      <c r="UMZ29" s="23"/>
      <c r="UNA29" s="23"/>
      <c r="UNB29" s="23"/>
      <c r="UNC29" s="23"/>
      <c r="UND29" s="23"/>
      <c r="UNE29" s="23"/>
      <c r="UNF29" s="23"/>
      <c r="UNG29" s="23"/>
      <c r="UNH29" s="23"/>
      <c r="UNI29" s="23"/>
      <c r="UNJ29" s="23"/>
      <c r="UNK29" s="23"/>
      <c r="UNL29" s="23"/>
      <c r="UNM29" s="23"/>
      <c r="UNN29" s="23"/>
      <c r="UNO29" s="23"/>
      <c r="UNP29" s="23"/>
      <c r="UNQ29" s="23"/>
      <c r="UNR29" s="23"/>
      <c r="UNS29" s="23"/>
      <c r="UNT29" s="23"/>
      <c r="UNU29" s="23"/>
      <c r="UNV29" s="23"/>
      <c r="UNW29" s="23"/>
      <c r="UNX29" s="23"/>
      <c r="UNY29" s="23"/>
      <c r="UNZ29" s="23"/>
      <c r="UOA29" s="23"/>
      <c r="UOB29" s="23"/>
      <c r="UOC29" s="23"/>
      <c r="UOD29" s="23"/>
      <c r="UOE29" s="23"/>
      <c r="UOF29" s="23"/>
      <c r="UOG29" s="23"/>
      <c r="UOH29" s="23"/>
      <c r="UOI29" s="23"/>
      <c r="UOJ29" s="23"/>
      <c r="UOK29" s="23"/>
      <c r="UOL29" s="23"/>
      <c r="UOM29" s="23"/>
      <c r="UON29" s="23"/>
      <c r="UOO29" s="23"/>
      <c r="UOP29" s="23"/>
      <c r="UOQ29" s="23"/>
      <c r="UOR29" s="23"/>
      <c r="UOS29" s="23"/>
      <c r="UOT29" s="23"/>
      <c r="UOU29" s="23"/>
      <c r="UOV29" s="23"/>
      <c r="UOW29" s="23"/>
      <c r="UOX29" s="23"/>
      <c r="UOY29" s="23"/>
      <c r="UOZ29" s="23"/>
      <c r="UPA29" s="23"/>
      <c r="UPB29" s="23"/>
      <c r="UPC29" s="23"/>
      <c r="UPD29" s="23"/>
      <c r="UPE29" s="23"/>
      <c r="UPF29" s="23"/>
      <c r="UPG29" s="23"/>
      <c r="UPH29" s="23"/>
      <c r="UPI29" s="23"/>
      <c r="UPJ29" s="23"/>
      <c r="UPK29" s="23"/>
      <c r="UPL29" s="23"/>
      <c r="UPM29" s="23"/>
      <c r="UPN29" s="23"/>
      <c r="UPO29" s="23"/>
      <c r="UPP29" s="23"/>
      <c r="UPQ29" s="23"/>
      <c r="UPR29" s="23"/>
      <c r="UPS29" s="23"/>
      <c r="UPT29" s="23"/>
      <c r="UPU29" s="23"/>
      <c r="UPV29" s="23"/>
      <c r="UPW29" s="23"/>
      <c r="UPX29" s="23"/>
      <c r="UPY29" s="23"/>
      <c r="UPZ29" s="23"/>
      <c r="UQA29" s="23"/>
      <c r="UQB29" s="23"/>
      <c r="UQC29" s="23"/>
      <c r="UQD29" s="23"/>
      <c r="UQE29" s="23"/>
      <c r="UQF29" s="23"/>
      <c r="UQG29" s="23"/>
      <c r="UQH29" s="23"/>
      <c r="UQI29" s="23"/>
      <c r="UQJ29" s="23"/>
      <c r="UQK29" s="23"/>
      <c r="UQL29" s="23"/>
      <c r="UQM29" s="23"/>
      <c r="UQN29" s="23"/>
      <c r="UQO29" s="23"/>
      <c r="UQP29" s="23"/>
      <c r="UQQ29" s="23"/>
      <c r="UQR29" s="23"/>
      <c r="UQS29" s="23"/>
      <c r="UQT29" s="23"/>
      <c r="UQU29" s="23"/>
      <c r="UQV29" s="23"/>
      <c r="UQW29" s="23"/>
      <c r="UQX29" s="23"/>
      <c r="UQY29" s="23"/>
      <c r="UQZ29" s="23"/>
      <c r="URA29" s="23"/>
      <c r="URB29" s="23"/>
      <c r="URC29" s="23"/>
      <c r="URD29" s="23"/>
      <c r="URE29" s="23"/>
      <c r="URF29" s="23"/>
      <c r="URG29" s="23"/>
      <c r="URH29" s="23"/>
      <c r="URI29" s="23"/>
      <c r="URJ29" s="23"/>
      <c r="URK29" s="23"/>
      <c r="URL29" s="23"/>
      <c r="URM29" s="23"/>
      <c r="URN29" s="23"/>
      <c r="URO29" s="23"/>
      <c r="URP29" s="23"/>
      <c r="URQ29" s="23"/>
      <c r="URR29" s="23"/>
      <c r="URS29" s="23"/>
      <c r="URT29" s="23"/>
      <c r="URU29" s="23"/>
      <c r="URV29" s="23"/>
      <c r="URW29" s="23"/>
      <c r="URX29" s="23"/>
      <c r="URY29" s="23"/>
      <c r="URZ29" s="23"/>
      <c r="USA29" s="23"/>
      <c r="USB29" s="23"/>
      <c r="USC29" s="23"/>
      <c r="USD29" s="23"/>
      <c r="USE29" s="23"/>
      <c r="USF29" s="23"/>
      <c r="USG29" s="23"/>
      <c r="USH29" s="23"/>
      <c r="USI29" s="23"/>
      <c r="USJ29" s="23"/>
      <c r="USK29" s="23"/>
      <c r="USL29" s="23"/>
      <c r="USM29" s="23"/>
      <c r="USN29" s="23"/>
      <c r="USO29" s="23"/>
      <c r="USP29" s="23"/>
      <c r="USQ29" s="23"/>
      <c r="USR29" s="23"/>
      <c r="USS29" s="23"/>
      <c r="UST29" s="23"/>
      <c r="USU29" s="23"/>
      <c r="USV29" s="23"/>
      <c r="USW29" s="23"/>
      <c r="USX29" s="23"/>
      <c r="USY29" s="23"/>
      <c r="USZ29" s="23"/>
      <c r="UTA29" s="23"/>
      <c r="UTB29" s="23"/>
      <c r="UTC29" s="23"/>
      <c r="UTD29" s="23"/>
      <c r="UTE29" s="23"/>
      <c r="UTF29" s="23"/>
      <c r="UTG29" s="23"/>
      <c r="UTH29" s="23"/>
      <c r="UTI29" s="23"/>
      <c r="UTJ29" s="23"/>
      <c r="UTK29" s="23"/>
      <c r="UTL29" s="23"/>
      <c r="UTM29" s="23"/>
      <c r="UTN29" s="23"/>
      <c r="UTO29" s="23"/>
      <c r="UTP29" s="23"/>
      <c r="UTQ29" s="23"/>
      <c r="UTR29" s="23"/>
      <c r="UTS29" s="23"/>
      <c r="UTT29" s="23"/>
      <c r="UTU29" s="23"/>
      <c r="UTV29" s="23"/>
      <c r="UTW29" s="23"/>
      <c r="UTX29" s="23"/>
      <c r="UTY29" s="23"/>
      <c r="UTZ29" s="23"/>
      <c r="UUA29" s="23"/>
      <c r="UUB29" s="23"/>
      <c r="UUC29" s="23"/>
      <c r="UUD29" s="23"/>
      <c r="UUE29" s="23"/>
      <c r="UUF29" s="23"/>
      <c r="UUG29" s="23"/>
      <c r="UUH29" s="23"/>
      <c r="UUI29" s="23"/>
      <c r="UUJ29" s="23"/>
      <c r="UUK29" s="23"/>
      <c r="UUL29" s="23"/>
      <c r="UUM29" s="23"/>
      <c r="UUN29" s="23"/>
      <c r="UUO29" s="23"/>
      <c r="UUP29" s="23"/>
      <c r="UUQ29" s="23"/>
      <c r="UUR29" s="23"/>
      <c r="UUS29" s="23"/>
      <c r="UUT29" s="23"/>
      <c r="UUU29" s="23"/>
      <c r="UUV29" s="23"/>
      <c r="UUW29" s="23"/>
      <c r="UUX29" s="23"/>
      <c r="UUY29" s="23"/>
      <c r="UUZ29" s="23"/>
      <c r="UVA29" s="23"/>
      <c r="UVB29" s="23"/>
      <c r="UVC29" s="23"/>
      <c r="UVD29" s="23"/>
      <c r="UVE29" s="23"/>
      <c r="UVF29" s="23"/>
      <c r="UVG29" s="23"/>
      <c r="UVH29" s="23"/>
      <c r="UVI29" s="23"/>
      <c r="UVJ29" s="23"/>
      <c r="UVK29" s="23"/>
      <c r="UVL29" s="23"/>
      <c r="UVM29" s="23"/>
      <c r="UVN29" s="23"/>
      <c r="UVO29" s="23"/>
      <c r="UVP29" s="23"/>
      <c r="UVQ29" s="23"/>
      <c r="UVR29" s="23"/>
      <c r="UVS29" s="23"/>
      <c r="UVT29" s="23"/>
      <c r="UVU29" s="23"/>
      <c r="UVV29" s="23"/>
      <c r="UVW29" s="23"/>
      <c r="UVX29" s="23"/>
      <c r="UVY29" s="23"/>
      <c r="UVZ29" s="23"/>
      <c r="UWA29" s="23"/>
      <c r="UWB29" s="23"/>
      <c r="UWC29" s="23"/>
      <c r="UWD29" s="23"/>
      <c r="UWE29" s="23"/>
      <c r="UWF29" s="23"/>
      <c r="UWG29" s="23"/>
      <c r="UWH29" s="23"/>
      <c r="UWI29" s="23"/>
      <c r="UWJ29" s="23"/>
      <c r="UWK29" s="23"/>
      <c r="UWL29" s="23"/>
      <c r="UWM29" s="23"/>
      <c r="UWN29" s="23"/>
      <c r="UWO29" s="23"/>
      <c r="UWP29" s="23"/>
      <c r="UWQ29" s="23"/>
      <c r="UWR29" s="23"/>
      <c r="UWS29" s="23"/>
      <c r="UWT29" s="23"/>
      <c r="UWU29" s="23"/>
      <c r="UWV29" s="23"/>
      <c r="UWW29" s="23"/>
      <c r="UWX29" s="23"/>
      <c r="UWY29" s="23"/>
      <c r="UWZ29" s="23"/>
      <c r="UXA29" s="23"/>
      <c r="UXB29" s="23"/>
      <c r="UXC29" s="23"/>
      <c r="UXD29" s="23"/>
      <c r="UXE29" s="23"/>
      <c r="UXF29" s="23"/>
      <c r="UXG29" s="23"/>
      <c r="UXH29" s="23"/>
      <c r="UXI29" s="23"/>
      <c r="UXJ29" s="23"/>
      <c r="UXK29" s="23"/>
      <c r="UXL29" s="23"/>
      <c r="UXM29" s="23"/>
      <c r="UXN29" s="23"/>
      <c r="UXO29" s="23"/>
      <c r="UXP29" s="23"/>
      <c r="UXQ29" s="23"/>
      <c r="UXR29" s="23"/>
      <c r="UXS29" s="23"/>
      <c r="UXT29" s="23"/>
      <c r="UXU29" s="23"/>
      <c r="UXV29" s="23"/>
      <c r="UXW29" s="23"/>
      <c r="UXX29" s="23"/>
      <c r="UXY29" s="23"/>
      <c r="UXZ29" s="23"/>
      <c r="UYA29" s="23"/>
      <c r="UYB29" s="23"/>
      <c r="UYC29" s="23"/>
      <c r="UYD29" s="23"/>
      <c r="UYE29" s="23"/>
      <c r="UYF29" s="23"/>
      <c r="UYG29" s="23"/>
      <c r="UYH29" s="23"/>
      <c r="UYI29" s="23"/>
      <c r="UYJ29" s="23"/>
      <c r="UYK29" s="23"/>
      <c r="UYL29" s="23"/>
      <c r="UYM29" s="23"/>
      <c r="UYN29" s="23"/>
      <c r="UYO29" s="23"/>
      <c r="UYP29" s="23"/>
      <c r="UYQ29" s="23"/>
      <c r="UYR29" s="23"/>
      <c r="UYS29" s="23"/>
      <c r="UYT29" s="23"/>
      <c r="UYU29" s="23"/>
      <c r="UYV29" s="23"/>
      <c r="UYW29" s="23"/>
      <c r="UYX29" s="23"/>
      <c r="UYY29" s="23"/>
      <c r="UYZ29" s="23"/>
      <c r="UZA29" s="23"/>
      <c r="UZB29" s="23"/>
      <c r="UZC29" s="23"/>
      <c r="UZD29" s="23"/>
      <c r="UZE29" s="23"/>
      <c r="UZF29" s="23"/>
      <c r="UZG29" s="23"/>
      <c r="UZH29" s="23"/>
      <c r="UZI29" s="23"/>
      <c r="UZJ29" s="23"/>
      <c r="UZK29" s="23"/>
      <c r="UZL29" s="23"/>
      <c r="UZM29" s="23"/>
      <c r="UZN29" s="23"/>
      <c r="UZO29" s="23"/>
      <c r="UZP29" s="23"/>
      <c r="UZQ29" s="23"/>
      <c r="UZR29" s="23"/>
      <c r="UZS29" s="23"/>
      <c r="UZT29" s="23"/>
      <c r="UZU29" s="23"/>
      <c r="UZV29" s="23"/>
      <c r="UZW29" s="23"/>
      <c r="UZX29" s="23"/>
      <c r="UZY29" s="23"/>
      <c r="UZZ29" s="23"/>
      <c r="VAA29" s="23"/>
      <c r="VAB29" s="23"/>
      <c r="VAC29" s="23"/>
      <c r="VAD29" s="23"/>
      <c r="VAE29" s="23"/>
      <c r="VAF29" s="23"/>
      <c r="VAG29" s="23"/>
      <c r="VAH29" s="23"/>
      <c r="VAI29" s="23"/>
      <c r="VAJ29" s="23"/>
      <c r="VAK29" s="23"/>
      <c r="VAL29" s="23"/>
      <c r="VAM29" s="23"/>
      <c r="VAN29" s="23"/>
      <c r="VAO29" s="23"/>
      <c r="VAP29" s="23"/>
      <c r="VAQ29" s="23"/>
      <c r="VAR29" s="23"/>
      <c r="VAS29" s="23"/>
      <c r="VAT29" s="23"/>
      <c r="VAU29" s="23"/>
      <c r="VAV29" s="23"/>
      <c r="VAW29" s="23"/>
      <c r="VAX29" s="23"/>
      <c r="VAY29" s="23"/>
      <c r="VAZ29" s="23"/>
      <c r="VBA29" s="23"/>
      <c r="VBB29" s="23"/>
      <c r="VBC29" s="23"/>
      <c r="VBD29" s="23"/>
      <c r="VBE29" s="23"/>
      <c r="VBF29" s="23"/>
      <c r="VBG29" s="23"/>
      <c r="VBH29" s="23"/>
      <c r="VBI29" s="23"/>
      <c r="VBJ29" s="23"/>
      <c r="VBK29" s="23"/>
      <c r="VBL29" s="23"/>
      <c r="VBM29" s="23"/>
      <c r="VBN29" s="23"/>
      <c r="VBO29" s="23"/>
      <c r="VBP29" s="23"/>
      <c r="VBQ29" s="23"/>
      <c r="VBR29" s="23"/>
      <c r="VBS29" s="23"/>
      <c r="VBT29" s="23"/>
      <c r="VBU29" s="23"/>
      <c r="VBV29" s="23"/>
      <c r="VBW29" s="23"/>
      <c r="VBX29" s="23"/>
      <c r="VBY29" s="23"/>
      <c r="VBZ29" s="23"/>
      <c r="VCA29" s="23"/>
      <c r="VCB29" s="23"/>
      <c r="VCC29" s="23"/>
      <c r="VCD29" s="23"/>
      <c r="VCE29" s="23"/>
      <c r="VCF29" s="23"/>
      <c r="VCG29" s="23"/>
      <c r="VCH29" s="23"/>
      <c r="VCI29" s="23"/>
      <c r="VCJ29" s="23"/>
      <c r="VCK29" s="23"/>
      <c r="VCL29" s="23"/>
      <c r="VCM29" s="23"/>
      <c r="VCN29" s="23"/>
      <c r="VCO29" s="23"/>
      <c r="VCP29" s="23"/>
      <c r="VCQ29" s="23"/>
      <c r="VCR29" s="23"/>
      <c r="VCS29" s="23"/>
      <c r="VCT29" s="23"/>
      <c r="VCU29" s="23"/>
      <c r="VCV29" s="23"/>
      <c r="VCW29" s="23"/>
      <c r="VCX29" s="23"/>
      <c r="VCY29" s="23"/>
      <c r="VCZ29" s="23"/>
      <c r="VDA29" s="23"/>
      <c r="VDB29" s="23"/>
      <c r="VDC29" s="23"/>
      <c r="VDD29" s="23"/>
      <c r="VDE29" s="23"/>
      <c r="VDF29" s="23"/>
      <c r="VDG29" s="23"/>
      <c r="VDH29" s="23"/>
      <c r="VDI29" s="23"/>
      <c r="VDJ29" s="23"/>
      <c r="VDK29" s="23"/>
      <c r="VDL29" s="23"/>
      <c r="VDM29" s="23"/>
      <c r="VDN29" s="23"/>
      <c r="VDO29" s="23"/>
      <c r="VDP29" s="23"/>
      <c r="VDQ29" s="23"/>
      <c r="VDR29" s="23"/>
      <c r="VDS29" s="23"/>
      <c r="VDT29" s="23"/>
      <c r="VDU29" s="23"/>
      <c r="VDV29" s="23"/>
      <c r="VDW29" s="23"/>
      <c r="VDX29" s="23"/>
      <c r="VDY29" s="23"/>
      <c r="VDZ29" s="23"/>
      <c r="VEA29" s="23"/>
      <c r="VEB29" s="23"/>
      <c r="VEC29" s="23"/>
      <c r="VED29" s="23"/>
      <c r="VEE29" s="23"/>
      <c r="VEF29" s="23"/>
      <c r="VEG29" s="23"/>
      <c r="VEH29" s="23"/>
      <c r="VEI29" s="23"/>
      <c r="VEJ29" s="23"/>
      <c r="VEK29" s="23"/>
      <c r="VEL29" s="23"/>
      <c r="VEM29" s="23"/>
      <c r="VEN29" s="23"/>
      <c r="VEO29" s="23"/>
      <c r="VEP29" s="23"/>
      <c r="VEQ29" s="23"/>
      <c r="VER29" s="23"/>
      <c r="VES29" s="23"/>
      <c r="VET29" s="23"/>
      <c r="VEU29" s="23"/>
      <c r="VEV29" s="23"/>
      <c r="VEW29" s="23"/>
      <c r="VEX29" s="23"/>
      <c r="VEY29" s="23"/>
      <c r="VEZ29" s="23"/>
      <c r="VFA29" s="23"/>
      <c r="VFB29" s="23"/>
      <c r="VFC29" s="23"/>
      <c r="VFD29" s="23"/>
      <c r="VFE29" s="23"/>
      <c r="VFF29" s="23"/>
      <c r="VFG29" s="23"/>
      <c r="VFH29" s="23"/>
      <c r="VFI29" s="23"/>
      <c r="VFJ29" s="23"/>
      <c r="VFK29" s="23"/>
      <c r="VFL29" s="23"/>
      <c r="VFM29" s="23"/>
      <c r="VFN29" s="23"/>
      <c r="VFO29" s="23"/>
      <c r="VFP29" s="23"/>
      <c r="VFQ29" s="23"/>
      <c r="VFR29" s="23"/>
      <c r="VFS29" s="23"/>
      <c r="VFT29" s="23"/>
      <c r="VFU29" s="23"/>
      <c r="VFV29" s="23"/>
      <c r="VFW29" s="23"/>
      <c r="VFX29" s="23"/>
      <c r="VFY29" s="23"/>
      <c r="VFZ29" s="23"/>
      <c r="VGA29" s="23"/>
      <c r="VGB29" s="23"/>
      <c r="VGC29" s="23"/>
      <c r="VGD29" s="23"/>
      <c r="VGE29" s="23"/>
      <c r="VGF29" s="23"/>
      <c r="VGG29" s="23"/>
      <c r="VGH29" s="23"/>
      <c r="VGI29" s="23"/>
      <c r="VGJ29" s="23"/>
      <c r="VGK29" s="23"/>
      <c r="VGL29" s="23"/>
      <c r="VGM29" s="23"/>
      <c r="VGN29" s="23"/>
      <c r="VGO29" s="23"/>
      <c r="VGP29" s="23"/>
      <c r="VGQ29" s="23"/>
      <c r="VGR29" s="23"/>
      <c r="VGS29" s="23"/>
      <c r="VGT29" s="23"/>
      <c r="VGU29" s="23"/>
      <c r="VGV29" s="23"/>
      <c r="VGW29" s="23"/>
      <c r="VGX29" s="23"/>
      <c r="VGY29" s="23"/>
      <c r="VGZ29" s="23"/>
      <c r="VHA29" s="23"/>
      <c r="VHB29" s="23"/>
      <c r="VHC29" s="23"/>
      <c r="VHD29" s="23"/>
      <c r="VHE29" s="23"/>
      <c r="VHF29" s="23"/>
      <c r="VHG29" s="23"/>
      <c r="VHH29" s="23"/>
      <c r="VHI29" s="23"/>
      <c r="VHJ29" s="23"/>
      <c r="VHK29" s="23"/>
      <c r="VHL29" s="23"/>
      <c r="VHM29" s="23"/>
      <c r="VHN29" s="23"/>
      <c r="VHO29" s="23"/>
      <c r="VHP29" s="23"/>
      <c r="VHQ29" s="23"/>
      <c r="VHR29" s="23"/>
      <c r="VHS29" s="23"/>
      <c r="VHT29" s="23"/>
      <c r="VHU29" s="23"/>
      <c r="VHV29" s="23"/>
      <c r="VHW29" s="23"/>
      <c r="VHX29" s="23"/>
      <c r="VHY29" s="23"/>
      <c r="VHZ29" s="23"/>
      <c r="VIA29" s="23"/>
      <c r="VIB29" s="23"/>
      <c r="VIC29" s="23"/>
      <c r="VID29" s="23"/>
      <c r="VIE29" s="23"/>
      <c r="VIF29" s="23"/>
      <c r="VIG29" s="23"/>
      <c r="VIH29" s="23"/>
      <c r="VII29" s="23"/>
      <c r="VIJ29" s="23"/>
      <c r="VIK29" s="23"/>
      <c r="VIL29" s="23"/>
      <c r="VIM29" s="23"/>
      <c r="VIN29" s="23"/>
      <c r="VIO29" s="23"/>
      <c r="VIP29" s="23"/>
      <c r="VIQ29" s="23"/>
      <c r="VIR29" s="23"/>
      <c r="VIS29" s="23"/>
      <c r="VIT29" s="23"/>
      <c r="VIU29" s="23"/>
      <c r="VIV29" s="23"/>
      <c r="VIW29" s="23"/>
      <c r="VIX29" s="23"/>
      <c r="VIY29" s="23"/>
      <c r="VIZ29" s="23"/>
      <c r="VJA29" s="23"/>
      <c r="VJB29" s="23"/>
      <c r="VJC29" s="23"/>
      <c r="VJD29" s="23"/>
      <c r="VJE29" s="23"/>
      <c r="VJF29" s="23"/>
      <c r="VJG29" s="23"/>
      <c r="VJH29" s="23"/>
      <c r="VJI29" s="23"/>
      <c r="VJJ29" s="23"/>
      <c r="VJK29" s="23"/>
      <c r="VJL29" s="23"/>
      <c r="VJM29" s="23"/>
      <c r="VJN29" s="23"/>
      <c r="VJO29" s="23"/>
      <c r="VJP29" s="23"/>
      <c r="VJQ29" s="23"/>
      <c r="VJR29" s="23"/>
      <c r="VJS29" s="23"/>
      <c r="VJT29" s="23"/>
      <c r="VJU29" s="23"/>
      <c r="VJV29" s="23"/>
      <c r="VJW29" s="23"/>
      <c r="VJX29" s="23"/>
      <c r="VJY29" s="23"/>
      <c r="VJZ29" s="23"/>
      <c r="VKA29" s="23"/>
      <c r="VKB29" s="23"/>
      <c r="VKC29" s="23"/>
      <c r="VKD29" s="23"/>
      <c r="VKE29" s="23"/>
      <c r="VKF29" s="23"/>
      <c r="VKG29" s="23"/>
      <c r="VKH29" s="23"/>
      <c r="VKI29" s="23"/>
      <c r="VKJ29" s="23"/>
      <c r="VKK29" s="23"/>
      <c r="VKL29" s="23"/>
      <c r="VKM29" s="23"/>
      <c r="VKN29" s="23"/>
      <c r="VKO29" s="23"/>
      <c r="VKP29" s="23"/>
      <c r="VKQ29" s="23"/>
      <c r="VKR29" s="23"/>
      <c r="VKS29" s="23"/>
      <c r="VKT29" s="23"/>
      <c r="VKU29" s="23"/>
      <c r="VKV29" s="23"/>
      <c r="VKW29" s="23"/>
      <c r="VKX29" s="23"/>
      <c r="VKY29" s="23"/>
      <c r="VKZ29" s="23"/>
      <c r="VLA29" s="23"/>
      <c r="VLB29" s="23"/>
      <c r="VLC29" s="23"/>
      <c r="VLD29" s="23"/>
      <c r="VLE29" s="23"/>
      <c r="VLF29" s="23"/>
      <c r="VLG29" s="23"/>
      <c r="VLH29" s="23"/>
      <c r="VLI29" s="23"/>
      <c r="VLJ29" s="23"/>
      <c r="VLK29" s="23"/>
      <c r="VLL29" s="23"/>
      <c r="VLM29" s="23"/>
      <c r="VLN29" s="23"/>
      <c r="VLO29" s="23"/>
      <c r="VLP29" s="23"/>
      <c r="VLQ29" s="23"/>
      <c r="VLR29" s="23"/>
      <c r="VLS29" s="23"/>
      <c r="VLT29" s="23"/>
      <c r="VLU29" s="23"/>
      <c r="VLV29" s="23"/>
      <c r="VLW29" s="23"/>
      <c r="VLX29" s="23"/>
      <c r="VLY29" s="23"/>
      <c r="VLZ29" s="23"/>
      <c r="VMA29" s="23"/>
      <c r="VMB29" s="23"/>
      <c r="VMC29" s="23"/>
      <c r="VMD29" s="23"/>
      <c r="VME29" s="23"/>
      <c r="VMF29" s="23"/>
      <c r="VMG29" s="23"/>
      <c r="VMH29" s="23"/>
      <c r="VMI29" s="23"/>
      <c r="VMJ29" s="23"/>
      <c r="VMK29" s="23"/>
      <c r="VML29" s="23"/>
      <c r="VMM29" s="23"/>
      <c r="VMN29" s="23"/>
      <c r="VMO29" s="23"/>
      <c r="VMP29" s="23"/>
      <c r="VMQ29" s="23"/>
      <c r="VMR29" s="23"/>
      <c r="VMS29" s="23"/>
      <c r="VMT29" s="23"/>
      <c r="VMU29" s="23"/>
      <c r="VMV29" s="23"/>
      <c r="VMW29" s="23"/>
      <c r="VMX29" s="23"/>
      <c r="VMY29" s="23"/>
      <c r="VMZ29" s="23"/>
      <c r="VNA29" s="23"/>
      <c r="VNB29" s="23"/>
      <c r="VNC29" s="23"/>
      <c r="VND29" s="23"/>
      <c r="VNE29" s="23"/>
      <c r="VNF29" s="23"/>
      <c r="VNG29" s="23"/>
      <c r="VNH29" s="23"/>
      <c r="VNI29" s="23"/>
      <c r="VNJ29" s="23"/>
      <c r="VNK29" s="23"/>
      <c r="VNL29" s="23"/>
      <c r="VNM29" s="23"/>
      <c r="VNN29" s="23"/>
      <c r="VNO29" s="23"/>
      <c r="VNP29" s="23"/>
      <c r="VNQ29" s="23"/>
      <c r="VNR29" s="23"/>
      <c r="VNS29" s="23"/>
      <c r="VNT29" s="23"/>
      <c r="VNU29" s="23"/>
      <c r="VNV29" s="23"/>
      <c r="VNW29" s="23"/>
      <c r="VNX29" s="23"/>
      <c r="VNY29" s="23"/>
      <c r="VNZ29" s="23"/>
      <c r="VOA29" s="23"/>
      <c r="VOB29" s="23"/>
      <c r="VOC29" s="23"/>
      <c r="VOD29" s="23"/>
      <c r="VOE29" s="23"/>
      <c r="VOF29" s="23"/>
      <c r="VOG29" s="23"/>
      <c r="VOH29" s="23"/>
      <c r="VOI29" s="23"/>
      <c r="VOJ29" s="23"/>
      <c r="VOK29" s="23"/>
      <c r="VOL29" s="23"/>
      <c r="VOM29" s="23"/>
      <c r="VON29" s="23"/>
      <c r="VOO29" s="23"/>
      <c r="VOP29" s="23"/>
      <c r="VOQ29" s="23"/>
      <c r="VOR29" s="23"/>
      <c r="VOS29" s="23"/>
      <c r="VOT29" s="23"/>
      <c r="VOU29" s="23"/>
      <c r="VOV29" s="23"/>
      <c r="VOW29" s="23"/>
      <c r="VOX29" s="23"/>
      <c r="VOY29" s="23"/>
      <c r="VOZ29" s="23"/>
      <c r="VPA29" s="23"/>
      <c r="VPB29" s="23"/>
      <c r="VPC29" s="23"/>
      <c r="VPD29" s="23"/>
      <c r="VPE29" s="23"/>
      <c r="VPF29" s="23"/>
      <c r="VPG29" s="23"/>
      <c r="VPH29" s="23"/>
      <c r="VPI29" s="23"/>
      <c r="VPJ29" s="23"/>
      <c r="VPK29" s="23"/>
      <c r="VPL29" s="23"/>
      <c r="VPM29" s="23"/>
      <c r="VPN29" s="23"/>
      <c r="VPO29" s="23"/>
      <c r="VPP29" s="23"/>
      <c r="VPQ29" s="23"/>
      <c r="VPR29" s="23"/>
      <c r="VPS29" s="23"/>
      <c r="VPT29" s="23"/>
      <c r="VPU29" s="23"/>
      <c r="VPV29" s="23"/>
      <c r="VPW29" s="23"/>
      <c r="VPX29" s="23"/>
      <c r="VPY29" s="23"/>
      <c r="VPZ29" s="23"/>
      <c r="VQA29" s="23"/>
      <c r="VQB29" s="23"/>
      <c r="VQC29" s="23"/>
      <c r="VQD29" s="23"/>
      <c r="VQE29" s="23"/>
      <c r="VQF29" s="23"/>
      <c r="VQG29" s="23"/>
      <c r="VQH29" s="23"/>
      <c r="VQI29" s="23"/>
      <c r="VQJ29" s="23"/>
      <c r="VQK29" s="23"/>
      <c r="VQL29" s="23"/>
      <c r="VQM29" s="23"/>
      <c r="VQN29" s="23"/>
      <c r="VQO29" s="23"/>
      <c r="VQP29" s="23"/>
      <c r="VQQ29" s="23"/>
      <c r="VQR29" s="23"/>
      <c r="VQS29" s="23"/>
      <c r="VQT29" s="23"/>
      <c r="VQU29" s="23"/>
      <c r="VQV29" s="23"/>
      <c r="VQW29" s="23"/>
      <c r="VQX29" s="23"/>
      <c r="VQY29" s="23"/>
      <c r="VQZ29" s="23"/>
      <c r="VRA29" s="23"/>
      <c r="VRB29" s="23"/>
      <c r="VRC29" s="23"/>
      <c r="VRD29" s="23"/>
      <c r="VRE29" s="23"/>
      <c r="VRF29" s="23"/>
      <c r="VRG29" s="23"/>
      <c r="VRH29" s="23"/>
      <c r="VRI29" s="23"/>
      <c r="VRJ29" s="23"/>
      <c r="VRK29" s="23"/>
      <c r="VRL29" s="23"/>
      <c r="VRM29" s="23"/>
      <c r="VRN29" s="23"/>
      <c r="VRO29" s="23"/>
      <c r="VRP29" s="23"/>
      <c r="VRQ29" s="23"/>
      <c r="VRR29" s="23"/>
      <c r="VRS29" s="23"/>
      <c r="VRT29" s="23"/>
      <c r="VRU29" s="23"/>
      <c r="VRV29" s="23"/>
      <c r="VRW29" s="23"/>
      <c r="VRX29" s="23"/>
      <c r="VRY29" s="23"/>
      <c r="VRZ29" s="23"/>
      <c r="VSA29" s="23"/>
      <c r="VSB29" s="23"/>
      <c r="VSC29" s="23"/>
      <c r="VSD29" s="23"/>
      <c r="VSE29" s="23"/>
      <c r="VSF29" s="23"/>
      <c r="VSG29" s="23"/>
      <c r="VSH29" s="23"/>
      <c r="VSI29" s="23"/>
      <c r="VSJ29" s="23"/>
      <c r="VSK29" s="23"/>
      <c r="VSL29" s="23"/>
      <c r="VSM29" s="23"/>
      <c r="VSN29" s="23"/>
      <c r="VSO29" s="23"/>
      <c r="VSP29" s="23"/>
      <c r="VSQ29" s="23"/>
      <c r="VSR29" s="23"/>
      <c r="VSS29" s="23"/>
      <c r="VST29" s="23"/>
      <c r="VSU29" s="23"/>
      <c r="VSV29" s="23"/>
      <c r="VSW29" s="23"/>
      <c r="VSX29" s="23"/>
      <c r="VSY29" s="23"/>
      <c r="VSZ29" s="23"/>
      <c r="VTA29" s="23"/>
      <c r="VTB29" s="23"/>
      <c r="VTC29" s="23"/>
      <c r="VTD29" s="23"/>
      <c r="VTE29" s="23"/>
      <c r="VTF29" s="23"/>
      <c r="VTG29" s="23"/>
      <c r="VTH29" s="23"/>
      <c r="VTI29" s="23"/>
      <c r="VTJ29" s="23"/>
      <c r="VTK29" s="23"/>
      <c r="VTL29" s="23"/>
      <c r="VTM29" s="23"/>
      <c r="VTN29" s="23"/>
      <c r="VTO29" s="23"/>
      <c r="VTP29" s="23"/>
      <c r="VTQ29" s="23"/>
      <c r="VTR29" s="23"/>
      <c r="VTS29" s="23"/>
      <c r="VTT29" s="23"/>
      <c r="VTU29" s="23"/>
      <c r="VTV29" s="23"/>
      <c r="VTW29" s="23"/>
      <c r="VTX29" s="23"/>
      <c r="VTY29" s="23"/>
      <c r="VTZ29" s="23"/>
      <c r="VUA29" s="23"/>
      <c r="VUB29" s="23"/>
      <c r="VUC29" s="23"/>
      <c r="VUD29" s="23"/>
      <c r="VUE29" s="23"/>
      <c r="VUF29" s="23"/>
      <c r="VUG29" s="23"/>
      <c r="VUH29" s="23"/>
      <c r="VUI29" s="23"/>
      <c r="VUJ29" s="23"/>
      <c r="VUK29" s="23"/>
      <c r="VUL29" s="23"/>
      <c r="VUM29" s="23"/>
      <c r="VUN29" s="23"/>
      <c r="VUO29" s="23"/>
      <c r="VUP29" s="23"/>
      <c r="VUQ29" s="23"/>
      <c r="VUR29" s="23"/>
      <c r="VUS29" s="23"/>
      <c r="VUT29" s="23"/>
      <c r="VUU29" s="23"/>
      <c r="VUV29" s="23"/>
      <c r="VUW29" s="23"/>
      <c r="VUX29" s="23"/>
      <c r="VUY29" s="23"/>
      <c r="VUZ29" s="23"/>
      <c r="VVA29" s="23"/>
      <c r="VVB29" s="23"/>
      <c r="VVC29" s="23"/>
      <c r="VVD29" s="23"/>
      <c r="VVE29" s="23"/>
      <c r="VVF29" s="23"/>
      <c r="VVG29" s="23"/>
      <c r="VVH29" s="23"/>
      <c r="VVI29" s="23"/>
      <c r="VVJ29" s="23"/>
      <c r="VVK29" s="23"/>
      <c r="VVL29" s="23"/>
      <c r="VVM29" s="23"/>
      <c r="VVN29" s="23"/>
      <c r="VVO29" s="23"/>
      <c r="VVP29" s="23"/>
      <c r="VVQ29" s="23"/>
      <c r="VVR29" s="23"/>
      <c r="VVS29" s="23"/>
      <c r="VVT29" s="23"/>
      <c r="VVU29" s="23"/>
      <c r="VVV29" s="23"/>
      <c r="VVW29" s="23"/>
      <c r="VVX29" s="23"/>
      <c r="VVY29" s="23"/>
      <c r="VVZ29" s="23"/>
      <c r="VWA29" s="23"/>
      <c r="VWB29" s="23"/>
      <c r="VWC29" s="23"/>
      <c r="VWD29" s="23"/>
      <c r="VWE29" s="23"/>
      <c r="VWF29" s="23"/>
      <c r="VWG29" s="23"/>
      <c r="VWH29" s="23"/>
      <c r="VWI29" s="23"/>
      <c r="VWJ29" s="23"/>
      <c r="VWK29" s="23"/>
      <c r="VWL29" s="23"/>
      <c r="VWM29" s="23"/>
      <c r="VWN29" s="23"/>
      <c r="VWO29" s="23"/>
      <c r="VWP29" s="23"/>
      <c r="VWQ29" s="23"/>
      <c r="VWR29" s="23"/>
      <c r="VWS29" s="23"/>
      <c r="VWT29" s="23"/>
      <c r="VWU29" s="23"/>
      <c r="VWV29" s="23"/>
      <c r="VWW29" s="23"/>
      <c r="VWX29" s="23"/>
      <c r="VWY29" s="23"/>
      <c r="VWZ29" s="23"/>
      <c r="VXA29" s="23"/>
      <c r="VXB29" s="23"/>
      <c r="VXC29" s="23"/>
      <c r="VXD29" s="23"/>
      <c r="VXE29" s="23"/>
      <c r="VXF29" s="23"/>
      <c r="VXG29" s="23"/>
      <c r="VXH29" s="23"/>
      <c r="VXI29" s="23"/>
      <c r="VXJ29" s="23"/>
      <c r="VXK29" s="23"/>
      <c r="VXL29" s="23"/>
      <c r="VXM29" s="23"/>
      <c r="VXN29" s="23"/>
      <c r="VXO29" s="23"/>
      <c r="VXP29" s="23"/>
      <c r="VXQ29" s="23"/>
      <c r="VXR29" s="23"/>
      <c r="VXS29" s="23"/>
      <c r="VXT29" s="23"/>
      <c r="VXU29" s="23"/>
      <c r="VXV29" s="23"/>
      <c r="VXW29" s="23"/>
      <c r="VXX29" s="23"/>
      <c r="VXY29" s="23"/>
      <c r="VXZ29" s="23"/>
      <c r="VYA29" s="23"/>
      <c r="VYB29" s="23"/>
      <c r="VYC29" s="23"/>
      <c r="VYD29" s="23"/>
      <c r="VYE29" s="23"/>
      <c r="VYF29" s="23"/>
      <c r="VYG29" s="23"/>
      <c r="VYH29" s="23"/>
      <c r="VYI29" s="23"/>
      <c r="VYJ29" s="23"/>
      <c r="VYK29" s="23"/>
      <c r="VYL29" s="23"/>
      <c r="VYM29" s="23"/>
      <c r="VYN29" s="23"/>
      <c r="VYO29" s="23"/>
      <c r="VYP29" s="23"/>
      <c r="VYQ29" s="23"/>
      <c r="VYR29" s="23"/>
      <c r="VYS29" s="23"/>
      <c r="VYT29" s="23"/>
      <c r="VYU29" s="23"/>
      <c r="VYV29" s="23"/>
      <c r="VYW29" s="23"/>
      <c r="VYX29" s="23"/>
      <c r="VYY29" s="23"/>
      <c r="VYZ29" s="23"/>
      <c r="VZA29" s="23"/>
      <c r="VZB29" s="23"/>
      <c r="VZC29" s="23"/>
      <c r="VZD29" s="23"/>
      <c r="VZE29" s="23"/>
      <c r="VZF29" s="23"/>
      <c r="VZG29" s="23"/>
      <c r="VZH29" s="23"/>
      <c r="VZI29" s="23"/>
      <c r="VZJ29" s="23"/>
      <c r="VZK29" s="23"/>
      <c r="VZL29" s="23"/>
      <c r="VZM29" s="23"/>
      <c r="VZN29" s="23"/>
      <c r="VZO29" s="23"/>
      <c r="VZP29" s="23"/>
      <c r="VZQ29" s="23"/>
      <c r="VZR29" s="23"/>
      <c r="VZS29" s="23"/>
      <c r="VZT29" s="23"/>
      <c r="VZU29" s="23"/>
      <c r="VZV29" s="23"/>
      <c r="VZW29" s="23"/>
      <c r="VZX29" s="23"/>
      <c r="VZY29" s="23"/>
      <c r="VZZ29" s="23"/>
      <c r="WAA29" s="23"/>
      <c r="WAB29" s="23"/>
      <c r="WAC29" s="23"/>
      <c r="WAD29" s="23"/>
      <c r="WAE29" s="23"/>
      <c r="WAF29" s="23"/>
      <c r="WAG29" s="23"/>
      <c r="WAH29" s="23"/>
      <c r="WAI29" s="23"/>
      <c r="WAJ29" s="23"/>
      <c r="WAK29" s="23"/>
      <c r="WAL29" s="23"/>
      <c r="WAM29" s="23"/>
      <c r="WAN29" s="23"/>
      <c r="WAO29" s="23"/>
      <c r="WAP29" s="23"/>
      <c r="WAQ29" s="23"/>
      <c r="WAR29" s="23"/>
      <c r="WAS29" s="23"/>
      <c r="WAT29" s="23"/>
      <c r="WAU29" s="23"/>
      <c r="WAV29" s="23"/>
      <c r="WAW29" s="23"/>
      <c r="WAX29" s="23"/>
      <c r="WAY29" s="23"/>
      <c r="WAZ29" s="23"/>
      <c r="WBA29" s="23"/>
      <c r="WBB29" s="23"/>
      <c r="WBC29" s="23"/>
      <c r="WBD29" s="23"/>
      <c r="WBE29" s="23"/>
      <c r="WBF29" s="23"/>
      <c r="WBG29" s="23"/>
      <c r="WBH29" s="23"/>
      <c r="WBI29" s="23"/>
      <c r="WBJ29" s="23"/>
      <c r="WBK29" s="23"/>
      <c r="WBL29" s="23"/>
      <c r="WBM29" s="23"/>
      <c r="WBN29" s="23"/>
      <c r="WBO29" s="23"/>
      <c r="WBP29" s="23"/>
      <c r="WBQ29" s="23"/>
      <c r="WBR29" s="23"/>
      <c r="WBS29" s="23"/>
      <c r="WBT29" s="23"/>
      <c r="WBU29" s="23"/>
      <c r="WBV29" s="23"/>
      <c r="WBW29" s="23"/>
      <c r="WBX29" s="23"/>
      <c r="WBY29" s="23"/>
      <c r="WBZ29" s="23"/>
      <c r="WCA29" s="23"/>
      <c r="WCB29" s="23"/>
      <c r="WCC29" s="23"/>
      <c r="WCD29" s="23"/>
      <c r="WCE29" s="23"/>
      <c r="WCF29" s="23"/>
      <c r="WCG29" s="23"/>
      <c r="WCH29" s="23"/>
      <c r="WCI29" s="23"/>
      <c r="WCJ29" s="23"/>
      <c r="WCK29" s="23"/>
      <c r="WCL29" s="23"/>
      <c r="WCM29" s="23"/>
      <c r="WCN29" s="23"/>
      <c r="WCO29" s="23"/>
      <c r="WCP29" s="23"/>
      <c r="WCQ29" s="23"/>
      <c r="WCR29" s="23"/>
      <c r="WCS29" s="23"/>
      <c r="WCT29" s="23"/>
      <c r="WCU29" s="23"/>
      <c r="WCV29" s="23"/>
      <c r="WCW29" s="23"/>
      <c r="WCX29" s="23"/>
      <c r="WCY29" s="23"/>
      <c r="WCZ29" s="23"/>
      <c r="WDA29" s="23"/>
      <c r="WDB29" s="23"/>
      <c r="WDC29" s="23"/>
      <c r="WDD29" s="23"/>
      <c r="WDE29" s="23"/>
      <c r="WDF29" s="23"/>
      <c r="WDG29" s="23"/>
      <c r="WDH29" s="23"/>
      <c r="WDI29" s="23"/>
      <c r="WDJ29" s="23"/>
      <c r="WDK29" s="23"/>
      <c r="WDL29" s="23"/>
      <c r="WDM29" s="23"/>
      <c r="WDN29" s="23"/>
      <c r="WDO29" s="23"/>
      <c r="WDP29" s="23"/>
      <c r="WDQ29" s="23"/>
      <c r="WDR29" s="23"/>
      <c r="WDS29" s="23"/>
      <c r="WDT29" s="23"/>
      <c r="WDU29" s="23"/>
      <c r="WDV29" s="23"/>
      <c r="WDW29" s="23"/>
      <c r="WDX29" s="23"/>
      <c r="WDY29" s="23"/>
      <c r="WDZ29" s="23"/>
      <c r="WEA29" s="23"/>
      <c r="WEB29" s="23"/>
      <c r="WEC29" s="23"/>
      <c r="WED29" s="23"/>
      <c r="WEE29" s="23"/>
      <c r="WEF29" s="23"/>
      <c r="WEG29" s="23"/>
      <c r="WEH29" s="23"/>
      <c r="WEI29" s="23"/>
      <c r="WEJ29" s="23"/>
      <c r="WEK29" s="23"/>
      <c r="WEL29" s="23"/>
      <c r="WEM29" s="23"/>
      <c r="WEN29" s="23"/>
      <c r="WEO29" s="23"/>
      <c r="WEP29" s="23"/>
      <c r="WEQ29" s="23"/>
      <c r="WER29" s="23"/>
      <c r="WES29" s="23"/>
      <c r="WET29" s="23"/>
      <c r="WEU29" s="23"/>
      <c r="WEV29" s="23"/>
      <c r="WEW29" s="23"/>
      <c r="WEX29" s="23"/>
      <c r="WEY29" s="23"/>
      <c r="WEZ29" s="23"/>
      <c r="WFA29" s="23"/>
      <c r="WFB29" s="23"/>
      <c r="WFC29" s="23"/>
      <c r="WFD29" s="23"/>
      <c r="WFE29" s="23"/>
      <c r="WFF29" s="23"/>
      <c r="WFG29" s="23"/>
      <c r="WFH29" s="23"/>
      <c r="WFI29" s="23"/>
      <c r="WFJ29" s="23"/>
      <c r="WFK29" s="23"/>
      <c r="WFL29" s="23"/>
      <c r="WFM29" s="23"/>
      <c r="WFN29" s="23"/>
      <c r="WFO29" s="23"/>
      <c r="WFP29" s="23"/>
      <c r="WFQ29" s="23"/>
      <c r="WFR29" s="23"/>
      <c r="WFS29" s="23"/>
      <c r="WFT29" s="23"/>
      <c r="WFU29" s="23"/>
      <c r="WFV29" s="23"/>
      <c r="WFW29" s="23"/>
      <c r="WFX29" s="23"/>
      <c r="WFY29" s="23"/>
      <c r="WFZ29" s="23"/>
      <c r="WGA29" s="23"/>
      <c r="WGB29" s="23"/>
      <c r="WGC29" s="23"/>
      <c r="WGD29" s="23"/>
      <c r="WGE29" s="23"/>
      <c r="WGF29" s="23"/>
      <c r="WGG29" s="23"/>
      <c r="WGH29" s="23"/>
      <c r="WGI29" s="23"/>
      <c r="WGJ29" s="23"/>
      <c r="WGK29" s="23"/>
      <c r="WGL29" s="23"/>
      <c r="WGM29" s="23"/>
      <c r="WGN29" s="23"/>
      <c r="WGO29" s="23"/>
      <c r="WGP29" s="23"/>
      <c r="WGQ29" s="23"/>
      <c r="WGR29" s="23"/>
      <c r="WGS29" s="23"/>
      <c r="WGT29" s="23"/>
      <c r="WGU29" s="23"/>
      <c r="WGV29" s="23"/>
      <c r="WGW29" s="23"/>
      <c r="WGX29" s="23"/>
      <c r="WGY29" s="23"/>
      <c r="WGZ29" s="23"/>
      <c r="WHA29" s="23"/>
      <c r="WHB29" s="23"/>
      <c r="WHC29" s="23"/>
      <c r="WHD29" s="23"/>
      <c r="WHE29" s="23"/>
      <c r="WHF29" s="23"/>
      <c r="WHG29" s="23"/>
      <c r="WHH29" s="23"/>
      <c r="WHI29" s="23"/>
      <c r="WHJ29" s="23"/>
      <c r="WHK29" s="23"/>
      <c r="WHL29" s="23"/>
      <c r="WHM29" s="23"/>
      <c r="WHN29" s="23"/>
      <c r="WHO29" s="23"/>
      <c r="WHP29" s="23"/>
      <c r="WHQ29" s="23"/>
      <c r="WHR29" s="23"/>
      <c r="WHS29" s="23"/>
      <c r="WHT29" s="23"/>
      <c r="WHU29" s="23"/>
      <c r="WHV29" s="23"/>
      <c r="WHW29" s="23"/>
      <c r="WHX29" s="23"/>
      <c r="WHY29" s="23"/>
      <c r="WHZ29" s="23"/>
      <c r="WIA29" s="23"/>
      <c r="WIB29" s="23"/>
      <c r="WIC29" s="23"/>
      <c r="WID29" s="23"/>
      <c r="WIE29" s="23"/>
      <c r="WIF29" s="23"/>
      <c r="WIG29" s="23"/>
      <c r="WIH29" s="23"/>
      <c r="WII29" s="23"/>
      <c r="WIJ29" s="23"/>
      <c r="WIK29" s="23"/>
      <c r="WIL29" s="23"/>
      <c r="WIM29" s="23"/>
      <c r="WIN29" s="23"/>
      <c r="WIO29" s="23"/>
      <c r="WIP29" s="23"/>
      <c r="WIQ29" s="23"/>
      <c r="WIR29" s="23"/>
      <c r="WIS29" s="23"/>
      <c r="WIT29" s="23"/>
      <c r="WIU29" s="23"/>
      <c r="WIV29" s="23"/>
      <c r="WIW29" s="23"/>
      <c r="WIX29" s="23"/>
      <c r="WIY29" s="23"/>
      <c r="WIZ29" s="23"/>
      <c r="WJA29" s="23"/>
      <c r="WJB29" s="23"/>
      <c r="WJC29" s="23"/>
      <c r="WJD29" s="23"/>
      <c r="WJE29" s="23"/>
      <c r="WJF29" s="23"/>
      <c r="WJG29" s="23"/>
      <c r="WJH29" s="23"/>
      <c r="WJI29" s="23"/>
      <c r="WJJ29" s="23"/>
      <c r="WJK29" s="23"/>
      <c r="WJL29" s="23"/>
      <c r="WJM29" s="23"/>
      <c r="WJN29" s="23"/>
      <c r="WJO29" s="23"/>
      <c r="WJP29" s="23"/>
      <c r="WJQ29" s="23"/>
      <c r="WJR29" s="23"/>
      <c r="WJS29" s="23"/>
      <c r="WJT29" s="23"/>
      <c r="WJU29" s="23"/>
      <c r="WJV29" s="23"/>
      <c r="WJW29" s="23"/>
      <c r="WJX29" s="23"/>
      <c r="WJY29" s="23"/>
      <c r="WJZ29" s="23"/>
      <c r="WKA29" s="23"/>
      <c r="WKB29" s="23"/>
      <c r="WKC29" s="23"/>
      <c r="WKD29" s="23"/>
      <c r="WKE29" s="23"/>
      <c r="WKF29" s="23"/>
      <c r="WKG29" s="23"/>
      <c r="WKH29" s="23"/>
      <c r="WKI29" s="23"/>
      <c r="WKJ29" s="23"/>
      <c r="WKK29" s="23"/>
      <c r="WKL29" s="23"/>
      <c r="WKM29" s="23"/>
      <c r="WKN29" s="23"/>
      <c r="WKO29" s="23"/>
      <c r="WKP29" s="23"/>
      <c r="WKQ29" s="23"/>
      <c r="WKR29" s="23"/>
      <c r="WKS29" s="23"/>
      <c r="WKT29" s="23"/>
      <c r="WKU29" s="23"/>
      <c r="WKV29" s="23"/>
      <c r="WKW29" s="23"/>
      <c r="WKX29" s="23"/>
      <c r="WKY29" s="23"/>
      <c r="WKZ29" s="23"/>
      <c r="WLA29" s="23"/>
      <c r="WLB29" s="23"/>
      <c r="WLC29" s="23"/>
      <c r="WLD29" s="23"/>
      <c r="WLE29" s="23"/>
      <c r="WLF29" s="23"/>
      <c r="WLG29" s="23"/>
      <c r="WLH29" s="23"/>
      <c r="WLI29" s="23"/>
      <c r="WLJ29" s="23"/>
      <c r="WLK29" s="23"/>
      <c r="WLL29" s="23"/>
      <c r="WLM29" s="23"/>
      <c r="WLN29" s="23"/>
      <c r="WLO29" s="23"/>
      <c r="WLP29" s="23"/>
      <c r="WLQ29" s="23"/>
      <c r="WLR29" s="23"/>
      <c r="WLS29" s="23"/>
      <c r="WLT29" s="23"/>
      <c r="WLU29" s="23"/>
      <c r="WLV29" s="23"/>
      <c r="WLW29" s="23"/>
      <c r="WLX29" s="23"/>
      <c r="WLY29" s="23"/>
      <c r="WLZ29" s="23"/>
      <c r="WMA29" s="23"/>
      <c r="WMB29" s="23"/>
      <c r="WMC29" s="23"/>
      <c r="WMD29" s="23"/>
      <c r="WME29" s="23"/>
      <c r="WMF29" s="23"/>
      <c r="WMG29" s="23"/>
      <c r="WMH29" s="23"/>
      <c r="WMI29" s="23"/>
      <c r="WMJ29" s="23"/>
      <c r="WMK29" s="23"/>
      <c r="WML29" s="23"/>
      <c r="WMM29" s="23"/>
      <c r="WMN29" s="23"/>
      <c r="WMO29" s="23"/>
      <c r="WMP29" s="23"/>
      <c r="WMQ29" s="23"/>
      <c r="WMR29" s="23"/>
      <c r="WMS29" s="23"/>
      <c r="WMT29" s="23"/>
      <c r="WMU29" s="23"/>
      <c r="WMV29" s="23"/>
      <c r="WMW29" s="23"/>
      <c r="WMX29" s="23"/>
      <c r="WMY29" s="23"/>
      <c r="WMZ29" s="23"/>
      <c r="WNA29" s="23"/>
      <c r="WNB29" s="23"/>
      <c r="WNC29" s="23"/>
      <c r="WND29" s="23"/>
      <c r="WNE29" s="23"/>
      <c r="WNF29" s="23"/>
      <c r="WNG29" s="23"/>
      <c r="WNH29" s="23"/>
      <c r="WNI29" s="23"/>
      <c r="WNJ29" s="23"/>
      <c r="WNK29" s="23"/>
      <c r="WNL29" s="23"/>
      <c r="WNM29" s="23"/>
      <c r="WNN29" s="23"/>
      <c r="WNO29" s="23"/>
      <c r="WNP29" s="23"/>
      <c r="WNQ29" s="23"/>
      <c r="WNR29" s="23"/>
      <c r="WNS29" s="23"/>
      <c r="WNT29" s="23"/>
      <c r="WNU29" s="23"/>
      <c r="WNV29" s="23"/>
      <c r="WNW29" s="23"/>
      <c r="WNX29" s="23"/>
      <c r="WNY29" s="23"/>
      <c r="WNZ29" s="23"/>
      <c r="WOA29" s="23"/>
      <c r="WOB29" s="23"/>
      <c r="WOC29" s="23"/>
      <c r="WOD29" s="23"/>
      <c r="WOE29" s="23"/>
      <c r="WOF29" s="23"/>
      <c r="WOG29" s="23"/>
      <c r="WOH29" s="23"/>
      <c r="WOI29" s="23"/>
      <c r="WOJ29" s="23"/>
      <c r="WOK29" s="23"/>
      <c r="WOL29" s="23"/>
      <c r="WOM29" s="23"/>
      <c r="WON29" s="23"/>
      <c r="WOO29" s="23"/>
      <c r="WOP29" s="23"/>
      <c r="WOQ29" s="23"/>
      <c r="WOR29" s="23"/>
      <c r="WOS29" s="23"/>
      <c r="WOT29" s="23"/>
      <c r="WOU29" s="23"/>
      <c r="WOV29" s="23"/>
      <c r="WOW29" s="23"/>
      <c r="WOX29" s="23"/>
      <c r="WOY29" s="23"/>
      <c r="WOZ29" s="23"/>
      <c r="WPA29" s="23"/>
      <c r="WPB29" s="23"/>
      <c r="WPC29" s="23"/>
      <c r="WPD29" s="23"/>
      <c r="WPE29" s="23"/>
      <c r="WPF29" s="23"/>
      <c r="WPG29" s="23"/>
      <c r="WPH29" s="23"/>
      <c r="WPI29" s="23"/>
      <c r="WPJ29" s="23"/>
      <c r="WPK29" s="23"/>
      <c r="WPL29" s="23"/>
      <c r="WPM29" s="23"/>
      <c r="WPN29" s="23"/>
      <c r="WPO29" s="23"/>
      <c r="WPP29" s="23"/>
      <c r="WPQ29" s="23"/>
      <c r="WPR29" s="23"/>
      <c r="WPS29" s="23"/>
      <c r="WPT29" s="23"/>
      <c r="WPU29" s="23"/>
      <c r="WPV29" s="23"/>
      <c r="WPW29" s="23"/>
      <c r="WPX29" s="23"/>
      <c r="WPY29" s="23"/>
      <c r="WPZ29" s="23"/>
      <c r="WQA29" s="23"/>
      <c r="WQB29" s="23"/>
      <c r="WQC29" s="23"/>
      <c r="WQD29" s="23"/>
      <c r="WQE29" s="23"/>
      <c r="WQF29" s="23"/>
      <c r="WQG29" s="23"/>
      <c r="WQH29" s="23"/>
      <c r="WQI29" s="23"/>
      <c r="WQJ29" s="23"/>
      <c r="WQK29" s="23"/>
      <c r="WQL29" s="23"/>
      <c r="WQM29" s="23"/>
      <c r="WQN29" s="23"/>
      <c r="WQO29" s="23"/>
      <c r="WQP29" s="23"/>
      <c r="WQQ29" s="23"/>
      <c r="WQR29" s="23"/>
      <c r="WQS29" s="23"/>
      <c r="WQT29" s="23"/>
      <c r="WQU29" s="23"/>
      <c r="WQV29" s="23"/>
      <c r="WQW29" s="23"/>
      <c r="WQX29" s="23"/>
      <c r="WQY29" s="23"/>
      <c r="WQZ29" s="23"/>
      <c r="WRA29" s="23"/>
      <c r="WRB29" s="23"/>
      <c r="WRC29" s="23"/>
      <c r="WRD29" s="23"/>
      <c r="WRE29" s="23"/>
      <c r="WRF29" s="23"/>
      <c r="WRG29" s="23"/>
      <c r="WRH29" s="23"/>
      <c r="WRI29" s="23"/>
      <c r="WRJ29" s="23"/>
      <c r="WRK29" s="23"/>
      <c r="WRL29" s="23"/>
      <c r="WRM29" s="23"/>
      <c r="WRN29" s="23"/>
      <c r="WRO29" s="23"/>
      <c r="WRP29" s="23"/>
      <c r="WRQ29" s="23"/>
      <c r="WRR29" s="23"/>
      <c r="WRS29" s="23"/>
      <c r="WRT29" s="23"/>
      <c r="WRU29" s="23"/>
      <c r="WRV29" s="23"/>
      <c r="WRW29" s="23"/>
      <c r="WRX29" s="23"/>
      <c r="WRY29" s="23"/>
      <c r="WRZ29" s="23"/>
      <c r="WSA29" s="23"/>
      <c r="WSB29" s="23"/>
      <c r="WSC29" s="23"/>
      <c r="WSD29" s="23"/>
      <c r="WSE29" s="23"/>
      <c r="WSF29" s="23"/>
      <c r="WSG29" s="23"/>
      <c r="WSH29" s="23"/>
      <c r="WSI29" s="23"/>
      <c r="WSJ29" s="23"/>
      <c r="WSK29" s="23"/>
      <c r="WSL29" s="23"/>
      <c r="WSM29" s="23"/>
      <c r="WSN29" s="23"/>
      <c r="WSO29" s="23"/>
      <c r="WSP29" s="23"/>
      <c r="WSQ29" s="23"/>
      <c r="WSR29" s="23"/>
      <c r="WSS29" s="23"/>
      <c r="WST29" s="23"/>
      <c r="WSU29" s="23"/>
      <c r="WSV29" s="23"/>
      <c r="WSW29" s="23"/>
      <c r="WSX29" s="23"/>
      <c r="WSY29" s="23"/>
      <c r="WSZ29" s="23"/>
      <c r="WTA29" s="23"/>
      <c r="WTB29" s="23"/>
      <c r="WTC29" s="23"/>
      <c r="WTD29" s="23"/>
      <c r="WTE29" s="23"/>
      <c r="WTF29" s="23"/>
      <c r="WTG29" s="23"/>
      <c r="WTH29" s="23"/>
      <c r="WTI29" s="23"/>
      <c r="WTJ29" s="23"/>
      <c r="WTK29" s="23"/>
      <c r="WTL29" s="23"/>
      <c r="WTM29" s="23"/>
      <c r="WTN29" s="23"/>
      <c r="WTO29" s="23"/>
      <c r="WTP29" s="23"/>
      <c r="WTQ29" s="23"/>
      <c r="WTR29" s="23"/>
      <c r="WTS29" s="23"/>
      <c r="WTT29" s="23"/>
      <c r="WTU29" s="23"/>
      <c r="WTV29" s="23"/>
      <c r="WTW29" s="23"/>
      <c r="WTX29" s="23"/>
      <c r="WTY29" s="23"/>
      <c r="WTZ29" s="23"/>
      <c r="WUA29" s="23"/>
      <c r="WUB29" s="23"/>
      <c r="WUC29" s="23"/>
      <c r="WUD29" s="23"/>
      <c r="WUE29" s="23"/>
      <c r="WUF29" s="23"/>
      <c r="WUG29" s="23"/>
      <c r="WUH29" s="23"/>
      <c r="WUI29" s="23"/>
      <c r="WUJ29" s="23"/>
      <c r="WUK29" s="23"/>
      <c r="WUL29" s="23"/>
      <c r="WUM29" s="23"/>
      <c r="WUN29" s="23"/>
      <c r="WUO29" s="23"/>
      <c r="WUP29" s="23"/>
      <c r="WUQ29" s="23"/>
      <c r="WUR29" s="23"/>
      <c r="WUS29" s="23"/>
      <c r="WUT29" s="23"/>
      <c r="WUU29" s="23"/>
      <c r="WUV29" s="23"/>
      <c r="WUW29" s="23"/>
      <c r="WUX29" s="23"/>
      <c r="WUY29" s="23"/>
      <c r="WUZ29" s="23"/>
      <c r="WVA29" s="23"/>
      <c r="WVB29" s="23"/>
      <c r="WVC29" s="23"/>
      <c r="WVD29" s="23"/>
      <c r="WVE29" s="23"/>
      <c r="WVF29" s="23"/>
      <c r="WVG29" s="23"/>
      <c r="WVH29" s="23"/>
      <c r="WVI29" s="23"/>
      <c r="WVJ29" s="23"/>
      <c r="WVK29" s="23"/>
      <c r="WVL29" s="23"/>
      <c r="WVM29" s="23"/>
      <c r="WVN29" s="23"/>
      <c r="WVO29" s="23"/>
      <c r="WVP29" s="23"/>
      <c r="WVQ29" s="23"/>
      <c r="WVR29" s="23"/>
      <c r="WVS29" s="23"/>
      <c r="WVT29" s="23"/>
      <c r="WVU29" s="23"/>
      <c r="WVV29" s="23"/>
      <c r="WVW29" s="23"/>
      <c r="WVX29" s="23"/>
      <c r="WVY29" s="23"/>
      <c r="WVZ29" s="23"/>
      <c r="WWA29" s="23"/>
      <c r="WWB29" s="23"/>
      <c r="WWC29" s="23"/>
      <c r="WWD29" s="23"/>
      <c r="WWE29" s="23"/>
      <c r="WWF29" s="23"/>
      <c r="WWG29" s="23"/>
      <c r="WWH29" s="23"/>
      <c r="WWI29" s="23"/>
      <c r="WWJ29" s="23"/>
      <c r="WWK29" s="23"/>
      <c r="WWL29" s="23"/>
      <c r="WWM29" s="23"/>
      <c r="WWN29" s="23"/>
      <c r="WWO29" s="23"/>
      <c r="WWP29" s="23"/>
      <c r="WWQ29" s="23"/>
      <c r="WWR29" s="23"/>
      <c r="WWS29" s="23"/>
      <c r="WWT29" s="23"/>
      <c r="WWU29" s="23"/>
      <c r="WWV29" s="23"/>
      <c r="WWW29" s="23"/>
      <c r="WWX29" s="23"/>
      <c r="WWY29" s="23"/>
      <c r="WWZ29" s="23"/>
      <c r="WXA29" s="23"/>
      <c r="WXB29" s="23"/>
      <c r="WXC29" s="23"/>
      <c r="WXD29" s="23"/>
      <c r="WXE29" s="23"/>
      <c r="WXF29" s="23"/>
      <c r="WXG29" s="23"/>
      <c r="WXH29" s="23"/>
      <c r="WXI29" s="23"/>
      <c r="WXJ29" s="23"/>
      <c r="WXK29" s="23"/>
      <c r="WXL29" s="23"/>
      <c r="WXM29" s="23"/>
      <c r="WXN29" s="23"/>
      <c r="WXO29" s="23"/>
      <c r="WXP29" s="23"/>
      <c r="WXQ29" s="23"/>
      <c r="WXR29" s="23"/>
      <c r="WXS29" s="23"/>
      <c r="WXT29" s="23"/>
      <c r="WXU29" s="23"/>
      <c r="WXV29" s="23"/>
      <c r="WXW29" s="23"/>
      <c r="WXX29" s="23"/>
      <c r="WXY29" s="23"/>
      <c r="WXZ29" s="23"/>
      <c r="WYA29" s="23"/>
      <c r="WYB29" s="23"/>
      <c r="WYC29" s="23"/>
      <c r="WYD29" s="23"/>
      <c r="WYE29" s="23"/>
      <c r="WYF29" s="23"/>
      <c r="WYG29" s="23"/>
      <c r="WYH29" s="23"/>
      <c r="WYI29" s="23"/>
      <c r="WYJ29" s="23"/>
      <c r="WYK29" s="23"/>
      <c r="WYL29" s="23"/>
      <c r="WYM29" s="23"/>
      <c r="WYN29" s="23"/>
      <c r="WYO29" s="23"/>
      <c r="WYP29" s="23"/>
      <c r="WYQ29" s="23"/>
      <c r="WYR29" s="23"/>
      <c r="WYS29" s="23"/>
      <c r="WYT29" s="23"/>
      <c r="WYU29" s="23"/>
      <c r="WYV29" s="23"/>
      <c r="WYW29" s="23"/>
      <c r="WYX29" s="23"/>
      <c r="WYY29" s="23"/>
      <c r="WYZ29" s="23"/>
      <c r="WZA29" s="23"/>
      <c r="WZB29" s="23"/>
      <c r="WZC29" s="23"/>
      <c r="WZD29" s="23"/>
      <c r="WZE29" s="23"/>
      <c r="WZF29" s="23"/>
      <c r="WZG29" s="23"/>
      <c r="WZH29" s="23"/>
      <c r="WZI29" s="23"/>
      <c r="WZJ29" s="23"/>
      <c r="WZK29" s="23"/>
      <c r="WZL29" s="23"/>
      <c r="WZM29" s="23"/>
      <c r="WZN29" s="23"/>
      <c r="WZO29" s="23"/>
      <c r="WZP29" s="23"/>
      <c r="WZQ29" s="23"/>
      <c r="WZR29" s="23"/>
      <c r="WZS29" s="23"/>
      <c r="WZT29" s="23"/>
      <c r="WZU29" s="23"/>
      <c r="WZV29" s="23"/>
      <c r="WZW29" s="23"/>
      <c r="WZX29" s="23"/>
      <c r="WZY29" s="23"/>
      <c r="WZZ29" s="23"/>
      <c r="XAA29" s="23"/>
      <c r="XAB29" s="23"/>
      <c r="XAC29" s="23"/>
      <c r="XAD29" s="23"/>
      <c r="XAE29" s="23"/>
      <c r="XAF29" s="23"/>
      <c r="XAG29" s="23"/>
      <c r="XAH29" s="23"/>
      <c r="XAI29" s="23"/>
      <c r="XAJ29" s="23"/>
      <c r="XAK29" s="23"/>
      <c r="XAL29" s="23"/>
      <c r="XAM29" s="23"/>
      <c r="XAN29" s="23"/>
      <c r="XAO29" s="23"/>
      <c r="XAP29" s="23"/>
      <c r="XAQ29" s="23"/>
      <c r="XAR29" s="23"/>
      <c r="XAS29" s="23"/>
      <c r="XAT29" s="23"/>
      <c r="XAU29" s="23"/>
      <c r="XAV29" s="23"/>
      <c r="XAW29" s="23"/>
      <c r="XAX29" s="23"/>
      <c r="XAY29" s="23"/>
      <c r="XAZ29" s="23"/>
      <c r="XBA29" s="23"/>
      <c r="XBB29" s="23"/>
      <c r="XBC29" s="23"/>
      <c r="XBD29" s="23"/>
      <c r="XBE29" s="23"/>
      <c r="XBF29" s="23"/>
      <c r="XBG29" s="23"/>
      <c r="XBH29" s="23"/>
      <c r="XBI29" s="23"/>
      <c r="XBJ29" s="23"/>
      <c r="XBK29" s="23"/>
      <c r="XBL29" s="23"/>
      <c r="XBM29" s="23"/>
      <c r="XBN29" s="23"/>
      <c r="XBO29" s="23"/>
      <c r="XBP29" s="23"/>
      <c r="XBQ29" s="23"/>
      <c r="XBR29" s="23"/>
      <c r="XBS29" s="23"/>
      <c r="XBT29" s="23"/>
      <c r="XBU29" s="23"/>
      <c r="XBV29" s="23"/>
      <c r="XBW29" s="23"/>
      <c r="XBX29" s="23"/>
      <c r="XBY29" s="23"/>
      <c r="XBZ29" s="23"/>
      <c r="XCA29" s="23"/>
      <c r="XCB29" s="23"/>
      <c r="XCC29" s="23"/>
      <c r="XCD29" s="23"/>
      <c r="XCE29" s="23"/>
      <c r="XCF29" s="23"/>
      <c r="XCG29" s="23"/>
      <c r="XCH29" s="23"/>
      <c r="XCI29" s="23"/>
      <c r="XCJ29" s="23"/>
      <c r="XCK29" s="23"/>
      <c r="XCL29" s="23"/>
      <c r="XCM29" s="23"/>
      <c r="XCN29" s="23"/>
      <c r="XCO29" s="23"/>
      <c r="XCP29" s="23"/>
      <c r="XCQ29" s="23"/>
      <c r="XCR29" s="23"/>
      <c r="XCS29" s="23"/>
      <c r="XCT29" s="23"/>
      <c r="XCU29" s="23"/>
      <c r="XCV29" s="23"/>
      <c r="XCW29" s="23"/>
      <c r="XCX29" s="23"/>
      <c r="XCY29" s="23"/>
      <c r="XCZ29" s="23"/>
      <c r="XDA29" s="23"/>
      <c r="XDB29" s="23"/>
      <c r="XDC29" s="23"/>
      <c r="XDD29" s="23"/>
      <c r="XDE29" s="23"/>
      <c r="XDF29" s="23"/>
      <c r="XDG29" s="23"/>
      <c r="XDH29" s="23"/>
      <c r="XDI29" s="23"/>
      <c r="XDJ29" s="23"/>
      <c r="XDK29" s="23"/>
      <c r="XDL29" s="23"/>
      <c r="XDM29" s="23"/>
      <c r="XDN29" s="23"/>
      <c r="XDO29" s="23"/>
      <c r="XDP29" s="23"/>
      <c r="XDQ29" s="23"/>
      <c r="XDR29" s="23"/>
      <c r="XDS29" s="23"/>
      <c r="XDT29" s="23"/>
      <c r="XDU29" s="23"/>
      <c r="XDV29" s="23"/>
      <c r="XDW29" s="23"/>
      <c r="XDX29" s="23"/>
      <c r="XDY29" s="23"/>
      <c r="XDZ29" s="23"/>
      <c r="XEA29" s="23"/>
      <c r="XEB29" s="23"/>
      <c r="XEC29" s="23"/>
      <c r="XED29" s="23"/>
      <c r="XEE29" s="23"/>
      <c r="XEF29" s="23"/>
      <c r="XEG29" s="23"/>
      <c r="XEH29" s="23"/>
      <c r="XEI29" s="23"/>
      <c r="XEJ29" s="23"/>
      <c r="XEK29" s="23"/>
      <c r="XEL29" s="23"/>
      <c r="XEM29" s="23"/>
      <c r="XEN29" s="23"/>
      <c r="XEO29" s="23"/>
      <c r="XEP29" s="23"/>
      <c r="XEQ29" s="23"/>
      <c r="XER29" s="23"/>
      <c r="XES29" s="23"/>
      <c r="XET29" s="23"/>
      <c r="XEU29" s="23"/>
      <c r="XEV29" s="23"/>
      <c r="XEW29" s="23"/>
      <c r="XEX29" s="23"/>
      <c r="XEY29" s="23"/>
      <c r="XEZ29" s="23"/>
      <c r="XFA29" s="23"/>
      <c r="XFB29" s="23"/>
      <c r="XFC29" s="23"/>
      <c r="XFD29" s="23"/>
    </row>
    <row r="30" spans="2:16384" s="11" customFormat="1" ht="35.25" customHeight="1" thickBot="1" x14ac:dyDescent="0.3">
      <c r="B30" s="297" t="s">
        <v>414</v>
      </c>
      <c r="C30" s="297"/>
      <c r="D30" s="297"/>
      <c r="E30" s="297"/>
      <c r="F30" s="297"/>
      <c r="G30" s="297"/>
      <c r="H30" s="297"/>
      <c r="I30" s="23"/>
      <c r="J30" s="311" t="s">
        <v>409</v>
      </c>
      <c r="K30" s="311"/>
      <c r="L30" s="311"/>
      <c r="M30" s="311"/>
      <c r="N30" s="311"/>
      <c r="O30" s="311"/>
      <c r="P30" s="311"/>
      <c r="Q30" s="311"/>
      <c r="R30" s="311"/>
      <c r="S30" s="312"/>
      <c r="T30" s="312"/>
      <c r="U30" s="312"/>
    </row>
    <row r="31" spans="2:16384" s="11" customFormat="1" ht="43.5" customHeight="1" thickBot="1" x14ac:dyDescent="0.3">
      <c r="B31" s="152" t="s">
        <v>59</v>
      </c>
      <c r="C31" s="313" t="s">
        <v>67</v>
      </c>
      <c r="D31" s="314"/>
      <c r="E31" s="314"/>
      <c r="F31" s="314"/>
      <c r="G31" s="315"/>
      <c r="H31" s="153" t="s">
        <v>20</v>
      </c>
      <c r="I31" s="23"/>
      <c r="J31" s="316" t="s">
        <v>59</v>
      </c>
      <c r="K31" s="316"/>
      <c r="L31" s="316"/>
      <c r="M31" s="316" t="s">
        <v>68</v>
      </c>
      <c r="N31" s="316"/>
      <c r="O31" s="316" t="s">
        <v>67</v>
      </c>
      <c r="P31" s="316"/>
      <c r="Q31" s="316"/>
      <c r="R31" s="316"/>
      <c r="S31" s="316"/>
      <c r="T31" s="317" t="s">
        <v>20</v>
      </c>
      <c r="U31" s="317"/>
    </row>
    <row r="32" spans="2:16384" s="11" customFormat="1" ht="42" customHeight="1" thickBot="1" x14ac:dyDescent="0.3">
      <c r="B32" s="154"/>
      <c r="C32" s="308"/>
      <c r="D32" s="309"/>
      <c r="E32" s="309"/>
      <c r="F32" s="309"/>
      <c r="G32" s="310"/>
      <c r="H32" s="158"/>
      <c r="I32" s="23"/>
      <c r="J32" s="318"/>
      <c r="K32" s="318"/>
      <c r="L32" s="318"/>
      <c r="M32" s="351" t="s">
        <v>76</v>
      </c>
      <c r="N32" s="352"/>
      <c r="O32" s="339"/>
      <c r="P32" s="339"/>
      <c r="Q32" s="339"/>
      <c r="R32" s="339"/>
      <c r="S32" s="339"/>
      <c r="T32" s="296"/>
      <c r="U32" s="296"/>
    </row>
    <row r="33" spans="2:16384" s="11" customFormat="1" ht="42" customHeight="1" thickBot="1" x14ac:dyDescent="0.3">
      <c r="B33" s="154"/>
      <c r="C33" s="308"/>
      <c r="D33" s="309"/>
      <c r="E33" s="309"/>
      <c r="F33" s="309"/>
      <c r="G33" s="310"/>
      <c r="H33" s="158"/>
      <c r="I33" s="23"/>
      <c r="J33" s="318"/>
      <c r="K33" s="318"/>
      <c r="L33" s="318"/>
      <c r="M33" s="351" t="s">
        <v>77</v>
      </c>
      <c r="N33" s="352"/>
      <c r="O33" s="339"/>
      <c r="P33" s="339"/>
      <c r="Q33" s="339"/>
      <c r="R33" s="339"/>
      <c r="S33" s="339"/>
      <c r="T33" s="296"/>
      <c r="U33" s="296"/>
    </row>
    <row r="34" spans="2:16384" s="11" customFormat="1" ht="42" customHeight="1" thickBot="1" x14ac:dyDescent="0.3">
      <c r="B34" s="154"/>
      <c r="C34" s="308"/>
      <c r="D34" s="309"/>
      <c r="E34" s="309"/>
      <c r="F34" s="309"/>
      <c r="G34" s="310"/>
      <c r="H34" s="158"/>
      <c r="I34" s="23"/>
      <c r="J34" s="318"/>
      <c r="K34" s="318"/>
      <c r="L34" s="318"/>
      <c r="M34" s="347" t="s">
        <v>78</v>
      </c>
      <c r="N34" s="353"/>
      <c r="O34" s="339"/>
      <c r="P34" s="339"/>
      <c r="Q34" s="339"/>
      <c r="R34" s="339"/>
      <c r="S34" s="339"/>
      <c r="T34" s="296"/>
      <c r="U34" s="296"/>
    </row>
    <row r="35" spans="2:16384" s="11" customFormat="1" ht="42" customHeight="1" thickBot="1" x14ac:dyDescent="0.3">
      <c r="B35" s="151"/>
      <c r="C35" s="345" t="s">
        <v>66</v>
      </c>
      <c r="D35" s="345"/>
      <c r="E35" s="345"/>
      <c r="F35" s="345"/>
      <c r="G35" s="345"/>
      <c r="H35" s="159">
        <f>SUM(H32:H34)</f>
        <v>0</v>
      </c>
      <c r="I35" s="23"/>
      <c r="J35" s="318"/>
      <c r="K35" s="318"/>
      <c r="L35" s="318"/>
      <c r="M35" s="347" t="s">
        <v>406</v>
      </c>
      <c r="N35" s="347"/>
      <c r="O35" s="339"/>
      <c r="P35" s="339"/>
      <c r="Q35" s="339"/>
      <c r="R35" s="339"/>
      <c r="S35" s="339"/>
      <c r="T35" s="296"/>
      <c r="U35" s="296"/>
    </row>
    <row r="36" spans="2:16384" s="11" customFormat="1" ht="42" customHeight="1" thickBot="1" x14ac:dyDescent="0.3">
      <c r="B36" s="23"/>
      <c r="C36" s="123"/>
      <c r="D36" s="123"/>
      <c r="E36" s="123"/>
      <c r="F36" s="123"/>
      <c r="G36" s="123"/>
      <c r="H36" s="124"/>
      <c r="I36" s="23"/>
      <c r="J36" s="339"/>
      <c r="K36" s="339"/>
      <c r="L36" s="339"/>
      <c r="M36" s="347" t="s">
        <v>79</v>
      </c>
      <c r="N36" s="353"/>
      <c r="O36" s="339"/>
      <c r="P36" s="339"/>
      <c r="Q36" s="339"/>
      <c r="R36" s="339"/>
      <c r="S36" s="339"/>
      <c r="T36" s="296"/>
      <c r="U36" s="296"/>
    </row>
    <row r="37" spans="2:16384" s="11" customFormat="1" ht="42" customHeight="1" thickBot="1" x14ac:dyDescent="0.3">
      <c r="B37" s="23"/>
      <c r="C37" s="123"/>
      <c r="D37" s="123"/>
      <c r="E37" s="123"/>
      <c r="F37" s="123"/>
      <c r="G37" s="123"/>
      <c r="H37" s="124"/>
      <c r="I37" s="23"/>
      <c r="J37" s="339"/>
      <c r="K37" s="339"/>
      <c r="L37" s="339"/>
      <c r="M37" s="347" t="s">
        <v>403</v>
      </c>
      <c r="N37" s="347"/>
      <c r="O37" s="339"/>
      <c r="P37" s="339"/>
      <c r="Q37" s="339"/>
      <c r="R37" s="339"/>
      <c r="S37" s="339"/>
      <c r="T37" s="296"/>
      <c r="U37" s="296"/>
    </row>
    <row r="38" spans="2:16384" s="11" customFormat="1" ht="42" customHeight="1" thickBot="1" x14ac:dyDescent="0.3">
      <c r="B38" s="365" t="s">
        <v>94</v>
      </c>
      <c r="C38" s="366"/>
      <c r="D38" s="366"/>
      <c r="E38" s="366"/>
      <c r="F38" s="366"/>
      <c r="G38" s="366"/>
      <c r="H38" s="367"/>
      <c r="I38" s="23"/>
      <c r="J38" s="359"/>
      <c r="K38" s="360"/>
      <c r="L38" s="361"/>
      <c r="M38" s="347" t="s">
        <v>405</v>
      </c>
      <c r="N38" s="347"/>
      <c r="O38" s="339"/>
      <c r="P38" s="339"/>
      <c r="Q38" s="339"/>
      <c r="R38" s="339"/>
      <c r="S38" s="339"/>
      <c r="T38" s="296"/>
      <c r="U38" s="296"/>
    </row>
    <row r="39" spans="2:16384" s="11" customFormat="1" ht="42" customHeight="1" thickBot="1" x14ac:dyDescent="0.3">
      <c r="B39" s="362" t="s">
        <v>378</v>
      </c>
      <c r="C39" s="363"/>
      <c r="D39" s="363"/>
      <c r="E39" s="363"/>
      <c r="F39" s="363"/>
      <c r="G39" s="363"/>
      <c r="H39" s="364"/>
      <c r="I39" s="23"/>
      <c r="J39" s="359"/>
      <c r="K39" s="360"/>
      <c r="L39" s="361"/>
      <c r="M39" s="347" t="s">
        <v>404</v>
      </c>
      <c r="N39" s="347"/>
      <c r="O39" s="339"/>
      <c r="P39" s="339"/>
      <c r="Q39" s="339"/>
      <c r="R39" s="339"/>
      <c r="S39" s="339"/>
      <c r="T39" s="296"/>
      <c r="U39" s="296"/>
    </row>
    <row r="40" spans="2:16384" s="11" customFormat="1" ht="42" customHeight="1" thickBot="1" x14ac:dyDescent="0.3">
      <c r="B40" s="160" t="s">
        <v>59</v>
      </c>
      <c r="C40" s="348" t="s">
        <v>67</v>
      </c>
      <c r="D40" s="349"/>
      <c r="E40" s="349"/>
      <c r="F40" s="349"/>
      <c r="G40" s="350"/>
      <c r="H40" s="161" t="s">
        <v>20</v>
      </c>
      <c r="I40" s="69"/>
      <c r="J40" s="318"/>
      <c r="K40" s="318"/>
      <c r="L40" s="318"/>
      <c r="M40" s="354" t="s">
        <v>83</v>
      </c>
      <c r="N40" s="354"/>
      <c r="O40" s="339"/>
      <c r="P40" s="339"/>
      <c r="Q40" s="339"/>
      <c r="R40" s="339"/>
      <c r="S40" s="339"/>
      <c r="T40" s="296"/>
      <c r="U40" s="296"/>
    </row>
    <row r="41" spans="2:16384" s="11" customFormat="1" ht="42" customHeight="1" thickBot="1" x14ac:dyDescent="0.3">
      <c r="B41" s="162" t="s">
        <v>4</v>
      </c>
      <c r="C41" s="145"/>
      <c r="D41" s="146"/>
      <c r="E41" s="146"/>
      <c r="F41" s="146"/>
      <c r="G41" s="147"/>
      <c r="H41" s="163"/>
      <c r="I41" s="69"/>
      <c r="J41" s="318"/>
      <c r="K41" s="318"/>
      <c r="L41" s="318"/>
      <c r="M41" s="347" t="s">
        <v>426</v>
      </c>
      <c r="N41" s="347"/>
      <c r="O41" s="339"/>
      <c r="P41" s="339"/>
      <c r="Q41" s="339"/>
      <c r="R41" s="339"/>
      <c r="S41" s="339"/>
      <c r="T41" s="296"/>
      <c r="U41" s="296"/>
    </row>
    <row r="42" spans="2:16384" s="11" customFormat="1" ht="42" customHeight="1" thickBot="1" x14ac:dyDescent="0.3">
      <c r="B42" s="162"/>
      <c r="C42" s="145"/>
      <c r="D42" s="146"/>
      <c r="E42" s="146"/>
      <c r="F42" s="146"/>
      <c r="G42" s="147"/>
      <c r="H42" s="163"/>
      <c r="I42" s="69"/>
      <c r="J42" s="318"/>
      <c r="K42" s="318"/>
      <c r="L42" s="318"/>
      <c r="M42" s="347" t="s">
        <v>436</v>
      </c>
      <c r="N42" s="347"/>
      <c r="O42" s="339"/>
      <c r="P42" s="339"/>
      <c r="Q42" s="339"/>
      <c r="R42" s="339"/>
      <c r="S42" s="339"/>
      <c r="T42" s="296"/>
      <c r="U42" s="296"/>
    </row>
    <row r="43" spans="2:16384" s="11" customFormat="1" ht="42" customHeight="1" thickBot="1" x14ac:dyDescent="0.3">
      <c r="B43" s="162"/>
      <c r="C43" s="342"/>
      <c r="D43" s="343"/>
      <c r="E43" s="343"/>
      <c r="F43" s="343"/>
      <c r="G43" s="344"/>
      <c r="H43" s="163"/>
      <c r="I43" s="69"/>
      <c r="J43" s="318"/>
      <c r="K43" s="318"/>
      <c r="L43" s="318"/>
      <c r="M43" s="354" t="s">
        <v>427</v>
      </c>
      <c r="N43" s="354"/>
      <c r="O43" s="339"/>
      <c r="P43" s="339"/>
      <c r="Q43" s="339"/>
      <c r="R43" s="339"/>
      <c r="S43" s="339"/>
      <c r="T43" s="296"/>
      <c r="U43" s="296"/>
    </row>
    <row r="44" spans="2:16384" s="11" customFormat="1" ht="42" customHeight="1" thickBot="1" x14ac:dyDescent="0.3">
      <c r="B44" s="164"/>
      <c r="C44" s="340" t="s">
        <v>66</v>
      </c>
      <c r="D44" s="340"/>
      <c r="E44" s="340"/>
      <c r="F44" s="340"/>
      <c r="G44" s="341"/>
      <c r="H44" s="165">
        <f>SUM(H41:H43)</f>
        <v>0</v>
      </c>
      <c r="I44" s="69"/>
      <c r="J44" s="318"/>
      <c r="K44" s="318"/>
      <c r="L44" s="318"/>
      <c r="M44" s="347" t="s">
        <v>428</v>
      </c>
      <c r="N44" s="347"/>
      <c r="O44" s="339"/>
      <c r="P44" s="339"/>
      <c r="Q44" s="339"/>
      <c r="R44" s="339"/>
      <c r="S44" s="339"/>
      <c r="T44" s="296"/>
      <c r="U44" s="296"/>
    </row>
    <row r="45" spans="2:16384" s="11" customFormat="1" ht="42" customHeight="1" thickBot="1" x14ac:dyDescent="0.3">
      <c r="I45" s="69"/>
      <c r="J45" s="318"/>
      <c r="K45" s="318"/>
      <c r="L45" s="318"/>
      <c r="M45" s="339"/>
      <c r="N45" s="339"/>
      <c r="O45" s="339"/>
      <c r="P45" s="339"/>
      <c r="Q45" s="339"/>
      <c r="R45" s="339"/>
      <c r="S45" s="339"/>
      <c r="T45" s="296"/>
      <c r="U45" s="296"/>
    </row>
    <row r="46" spans="2:16384" ht="42" customHeight="1" thickBot="1" x14ac:dyDescent="0.3">
      <c r="I46" s="69"/>
      <c r="J46" s="338" t="s">
        <v>66</v>
      </c>
      <c r="K46" s="338"/>
      <c r="L46" s="338"/>
      <c r="M46" s="338"/>
      <c r="N46" s="338"/>
      <c r="O46" s="338"/>
      <c r="P46" s="338"/>
      <c r="Q46" s="338"/>
      <c r="R46" s="338"/>
      <c r="S46" s="338"/>
      <c r="T46" s="336">
        <f>SUM(T32:U45)</f>
        <v>0</v>
      </c>
      <c r="U46" s="337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2"/>
      <c r="AS46" s="22"/>
      <c r="AT46" s="22"/>
      <c r="AU46" s="22"/>
      <c r="AV46" s="22"/>
      <c r="AW46" s="22"/>
      <c r="AX46" s="22"/>
      <c r="AY46" s="22"/>
      <c r="AZ46" s="22"/>
      <c r="BA46" s="22"/>
      <c r="BB46" s="22"/>
      <c r="BC46" s="22"/>
      <c r="BD46" s="22"/>
      <c r="BE46" s="22"/>
      <c r="BF46" s="22"/>
      <c r="BG46" s="22"/>
      <c r="BH46" s="22"/>
      <c r="BI46" s="22"/>
      <c r="BJ46" s="22"/>
      <c r="BK46" s="22"/>
      <c r="BL46" s="22"/>
      <c r="BM46" s="22"/>
      <c r="BN46" s="22"/>
      <c r="BO46" s="22"/>
      <c r="BP46" s="22"/>
      <c r="BQ46" s="22"/>
      <c r="BR46" s="22"/>
      <c r="BS46" s="22"/>
      <c r="BT46" s="22"/>
      <c r="BU46" s="22"/>
      <c r="BV46" s="22"/>
      <c r="BW46" s="22"/>
      <c r="BX46" s="22"/>
      <c r="BY46" s="22"/>
      <c r="BZ46" s="22"/>
      <c r="CA46" s="22"/>
      <c r="CB46" s="22"/>
      <c r="CC46" s="22"/>
      <c r="CD46" s="22"/>
      <c r="CE46" s="22"/>
      <c r="CF46" s="22"/>
      <c r="CG46" s="22"/>
      <c r="CH46" s="22"/>
      <c r="CI46" s="22"/>
      <c r="CJ46" s="22"/>
      <c r="CK46" s="22"/>
      <c r="CL46" s="22"/>
      <c r="CM46" s="22"/>
      <c r="CN46" s="22"/>
      <c r="CO46" s="22"/>
      <c r="CP46" s="22"/>
      <c r="CQ46" s="22"/>
      <c r="CR46" s="22"/>
      <c r="CS46" s="22"/>
      <c r="CT46" s="22"/>
      <c r="CU46" s="22"/>
      <c r="CV46" s="22"/>
      <c r="CW46" s="22"/>
      <c r="CX46" s="22"/>
      <c r="CY46" s="22"/>
      <c r="CZ46" s="22"/>
      <c r="DA46" s="22"/>
      <c r="DB46" s="22"/>
      <c r="DC46" s="22"/>
      <c r="DD46" s="22"/>
      <c r="DE46" s="22"/>
      <c r="DF46" s="22"/>
      <c r="DG46" s="22"/>
      <c r="DH46" s="22"/>
      <c r="DI46" s="22"/>
      <c r="DJ46" s="22"/>
      <c r="DK46" s="22"/>
      <c r="DL46" s="22"/>
      <c r="DM46" s="22"/>
      <c r="DN46" s="22"/>
      <c r="DO46" s="22"/>
      <c r="DP46" s="22"/>
      <c r="DQ46" s="22"/>
      <c r="DR46" s="22"/>
      <c r="DS46" s="22"/>
      <c r="DT46" s="22"/>
      <c r="DU46" s="22"/>
      <c r="DV46" s="22"/>
      <c r="DW46" s="22"/>
      <c r="DX46" s="22"/>
      <c r="DY46" s="22"/>
      <c r="DZ46" s="22"/>
      <c r="EA46" s="22"/>
      <c r="EB46" s="22"/>
      <c r="EC46" s="22"/>
      <c r="ED46" s="22"/>
      <c r="EE46" s="22"/>
      <c r="EF46" s="22"/>
      <c r="EG46" s="22"/>
      <c r="EH46" s="22"/>
      <c r="EI46" s="22"/>
      <c r="EJ46" s="22"/>
      <c r="EK46" s="22"/>
      <c r="EL46" s="22"/>
      <c r="EM46" s="22"/>
      <c r="EN46" s="22"/>
      <c r="EO46" s="22"/>
      <c r="EP46" s="22"/>
      <c r="EQ46" s="22"/>
      <c r="ER46" s="22"/>
      <c r="ES46" s="22"/>
      <c r="ET46" s="22"/>
      <c r="EU46" s="22"/>
      <c r="EV46" s="22"/>
      <c r="EW46" s="22"/>
      <c r="EX46" s="22"/>
      <c r="EY46" s="22"/>
      <c r="EZ46" s="22"/>
      <c r="FA46" s="22"/>
      <c r="FB46" s="22"/>
      <c r="FC46" s="22"/>
      <c r="FD46" s="22"/>
      <c r="FE46" s="22"/>
      <c r="FF46" s="22"/>
      <c r="FG46" s="22"/>
      <c r="FH46" s="22"/>
      <c r="FI46" s="22"/>
      <c r="FJ46" s="22"/>
      <c r="FK46" s="22"/>
      <c r="FL46" s="22"/>
      <c r="FM46" s="22"/>
      <c r="FN46" s="22"/>
      <c r="FO46" s="22"/>
      <c r="FP46" s="22"/>
      <c r="FQ46" s="22"/>
      <c r="FR46" s="22"/>
      <c r="FS46" s="22"/>
      <c r="FT46" s="22"/>
      <c r="FU46" s="22"/>
      <c r="FV46" s="22"/>
      <c r="FW46" s="22"/>
      <c r="FX46" s="22"/>
      <c r="FY46" s="22"/>
      <c r="FZ46" s="22"/>
      <c r="GA46" s="22"/>
      <c r="GB46" s="22"/>
      <c r="GC46" s="22"/>
      <c r="GD46" s="22"/>
      <c r="GE46" s="22"/>
      <c r="GF46" s="22"/>
      <c r="GG46" s="22"/>
      <c r="GH46" s="22"/>
      <c r="GI46" s="22"/>
      <c r="GJ46" s="22"/>
      <c r="GK46" s="22"/>
      <c r="GL46" s="22"/>
      <c r="GM46" s="22"/>
      <c r="GN46" s="22"/>
      <c r="GO46" s="22"/>
      <c r="GP46" s="22"/>
      <c r="GQ46" s="22"/>
      <c r="GR46" s="22"/>
      <c r="GS46" s="22"/>
      <c r="GT46" s="22"/>
      <c r="GU46" s="22"/>
      <c r="GV46" s="22"/>
      <c r="GW46" s="22"/>
      <c r="GX46" s="22"/>
      <c r="GY46" s="22"/>
      <c r="GZ46" s="22"/>
      <c r="HA46" s="22"/>
      <c r="HB46" s="22"/>
      <c r="HC46" s="22"/>
      <c r="HD46" s="22"/>
      <c r="HE46" s="22"/>
      <c r="HF46" s="22"/>
      <c r="HG46" s="22"/>
      <c r="HH46" s="22"/>
      <c r="HI46" s="22"/>
      <c r="HJ46" s="22"/>
      <c r="HK46" s="22"/>
      <c r="HL46" s="22"/>
      <c r="HM46" s="22"/>
      <c r="HN46" s="22"/>
      <c r="HO46" s="22"/>
      <c r="HP46" s="22"/>
      <c r="HQ46" s="22"/>
      <c r="HR46" s="22"/>
      <c r="HS46" s="22"/>
      <c r="HT46" s="22"/>
      <c r="HU46" s="22"/>
      <c r="HV46" s="22"/>
      <c r="HW46" s="22"/>
      <c r="HX46" s="22"/>
      <c r="HY46" s="22"/>
      <c r="HZ46" s="22"/>
      <c r="IA46" s="22"/>
      <c r="IB46" s="22"/>
      <c r="IC46" s="22"/>
      <c r="ID46" s="22"/>
      <c r="IE46" s="22"/>
      <c r="IF46" s="22"/>
      <c r="IG46" s="22"/>
      <c r="IH46" s="22"/>
      <c r="II46" s="22"/>
      <c r="IJ46" s="22"/>
      <c r="IK46" s="22"/>
      <c r="IL46" s="22"/>
      <c r="IM46" s="22"/>
      <c r="IN46" s="22"/>
      <c r="IO46" s="22"/>
      <c r="IP46" s="22"/>
      <c r="IQ46" s="22"/>
      <c r="IR46" s="22"/>
      <c r="IS46" s="22"/>
      <c r="IT46" s="22"/>
      <c r="IU46" s="22"/>
      <c r="IV46" s="22"/>
      <c r="IW46" s="22"/>
      <c r="IX46" s="22"/>
      <c r="IY46" s="22"/>
      <c r="IZ46" s="22"/>
      <c r="JA46" s="22"/>
      <c r="JB46" s="22"/>
      <c r="JC46" s="22"/>
      <c r="JD46" s="22"/>
      <c r="JE46" s="22"/>
      <c r="JF46" s="22"/>
      <c r="JG46" s="22"/>
      <c r="JH46" s="22"/>
      <c r="JI46" s="22"/>
      <c r="JJ46" s="22"/>
      <c r="JK46" s="22"/>
      <c r="JL46" s="22"/>
      <c r="JM46" s="22"/>
      <c r="JN46" s="22"/>
      <c r="JO46" s="22"/>
      <c r="JP46" s="22"/>
      <c r="JQ46" s="22"/>
      <c r="JR46" s="22"/>
      <c r="JS46" s="22"/>
      <c r="JT46" s="22"/>
      <c r="JU46" s="22"/>
      <c r="JV46" s="22"/>
      <c r="JW46" s="22"/>
      <c r="JX46" s="22"/>
      <c r="JY46" s="22"/>
      <c r="JZ46" s="22"/>
      <c r="KA46" s="22"/>
      <c r="KB46" s="22"/>
      <c r="KC46" s="22"/>
      <c r="KD46" s="22"/>
      <c r="KE46" s="22"/>
      <c r="KF46" s="22"/>
      <c r="KG46" s="22"/>
      <c r="KH46" s="22"/>
      <c r="KI46" s="22"/>
      <c r="KJ46" s="22"/>
      <c r="KK46" s="22"/>
      <c r="KL46" s="22"/>
      <c r="KM46" s="22"/>
      <c r="KN46" s="22"/>
      <c r="KO46" s="22"/>
      <c r="KP46" s="22"/>
      <c r="KQ46" s="22"/>
      <c r="KR46" s="22"/>
      <c r="KS46" s="22"/>
      <c r="KT46" s="22"/>
      <c r="KU46" s="22"/>
      <c r="KV46" s="22"/>
      <c r="KW46" s="22"/>
      <c r="KX46" s="22"/>
      <c r="KY46" s="22"/>
      <c r="KZ46" s="22"/>
      <c r="LA46" s="22"/>
      <c r="LB46" s="22"/>
      <c r="LC46" s="22"/>
      <c r="LD46" s="22"/>
      <c r="LE46" s="22"/>
      <c r="LF46" s="22"/>
      <c r="LG46" s="22"/>
      <c r="LH46" s="22"/>
      <c r="LI46" s="22"/>
      <c r="LJ46" s="22"/>
      <c r="LK46" s="22"/>
      <c r="LL46" s="22"/>
      <c r="LM46" s="22"/>
      <c r="LN46" s="22"/>
      <c r="LO46" s="22"/>
      <c r="LP46" s="22"/>
      <c r="LQ46" s="22"/>
      <c r="LR46" s="22"/>
      <c r="LS46" s="22"/>
      <c r="LT46" s="22"/>
      <c r="LU46" s="22"/>
      <c r="LV46" s="22"/>
      <c r="LW46" s="22"/>
      <c r="LX46" s="22"/>
      <c r="LY46" s="22"/>
      <c r="LZ46" s="22"/>
      <c r="MA46" s="22"/>
      <c r="MB46" s="22"/>
      <c r="MC46" s="22"/>
      <c r="MD46" s="22"/>
      <c r="ME46" s="22"/>
      <c r="MF46" s="22"/>
      <c r="MG46" s="22"/>
      <c r="MH46" s="22"/>
      <c r="MI46" s="22"/>
      <c r="MJ46" s="22"/>
      <c r="MK46" s="22"/>
      <c r="ML46" s="22"/>
      <c r="MM46" s="22"/>
      <c r="MN46" s="22"/>
      <c r="MO46" s="22"/>
      <c r="MP46" s="22"/>
      <c r="MQ46" s="22"/>
      <c r="MR46" s="22"/>
      <c r="MS46" s="22"/>
      <c r="MT46" s="22"/>
      <c r="MU46" s="22"/>
      <c r="MV46" s="22"/>
      <c r="MW46" s="22"/>
      <c r="MX46" s="22"/>
      <c r="MY46" s="22"/>
      <c r="MZ46" s="22"/>
      <c r="NA46" s="22"/>
      <c r="NB46" s="22"/>
      <c r="NC46" s="22"/>
      <c r="ND46" s="22"/>
      <c r="NE46" s="22"/>
      <c r="NF46" s="22"/>
      <c r="NG46" s="22"/>
      <c r="NH46" s="22"/>
      <c r="NI46" s="22"/>
      <c r="NJ46" s="22"/>
      <c r="NK46" s="22"/>
      <c r="NL46" s="22"/>
      <c r="NM46" s="22"/>
      <c r="NN46" s="22"/>
      <c r="NO46" s="22"/>
      <c r="NP46" s="22"/>
      <c r="NQ46" s="22"/>
      <c r="NR46" s="22"/>
      <c r="NS46" s="22"/>
      <c r="NT46" s="22"/>
      <c r="NU46" s="22"/>
      <c r="NV46" s="22"/>
      <c r="NW46" s="22"/>
      <c r="NX46" s="22"/>
      <c r="NY46" s="22"/>
      <c r="NZ46" s="22"/>
      <c r="OA46" s="22"/>
      <c r="OB46" s="22"/>
      <c r="OC46" s="22"/>
      <c r="OD46" s="22"/>
      <c r="OE46" s="22"/>
      <c r="OF46" s="22"/>
      <c r="OG46" s="22"/>
      <c r="OH46" s="22"/>
      <c r="OI46" s="22"/>
      <c r="OJ46" s="22"/>
      <c r="OK46" s="22"/>
      <c r="OL46" s="22"/>
      <c r="OM46" s="22"/>
      <c r="ON46" s="22"/>
      <c r="OO46" s="22"/>
      <c r="OP46" s="22"/>
      <c r="OQ46" s="22"/>
      <c r="OR46" s="22"/>
      <c r="OS46" s="22"/>
      <c r="OT46" s="22"/>
      <c r="OU46" s="22"/>
      <c r="OV46" s="22"/>
      <c r="OW46" s="22"/>
      <c r="OX46" s="22"/>
      <c r="OY46" s="22"/>
      <c r="OZ46" s="22"/>
      <c r="PA46" s="22"/>
      <c r="PB46" s="22"/>
      <c r="PC46" s="22"/>
      <c r="PD46" s="22"/>
      <c r="PE46" s="22"/>
      <c r="PF46" s="22"/>
      <c r="PG46" s="22"/>
      <c r="PH46" s="22"/>
      <c r="PI46" s="22"/>
      <c r="PJ46" s="22"/>
      <c r="PK46" s="22"/>
      <c r="PL46" s="22"/>
      <c r="PM46" s="22"/>
      <c r="PN46" s="22"/>
      <c r="PO46" s="22"/>
      <c r="PP46" s="22"/>
      <c r="PQ46" s="22"/>
      <c r="PR46" s="22"/>
      <c r="PS46" s="22"/>
      <c r="PT46" s="22"/>
      <c r="PU46" s="22"/>
      <c r="PV46" s="22"/>
      <c r="PW46" s="22"/>
      <c r="PX46" s="22"/>
      <c r="PY46" s="22"/>
      <c r="PZ46" s="22"/>
      <c r="QA46" s="22"/>
      <c r="QB46" s="22"/>
      <c r="QC46" s="22"/>
      <c r="QD46" s="22"/>
      <c r="QE46" s="22"/>
      <c r="QF46" s="22"/>
      <c r="QG46" s="22"/>
      <c r="QH46" s="22"/>
      <c r="QI46" s="22"/>
      <c r="QJ46" s="22"/>
      <c r="QK46" s="22"/>
      <c r="QL46" s="22"/>
      <c r="QM46" s="22"/>
      <c r="QN46" s="22"/>
      <c r="QO46" s="22"/>
      <c r="QP46" s="22"/>
      <c r="QQ46" s="22"/>
      <c r="QR46" s="22"/>
      <c r="QS46" s="22"/>
      <c r="QT46" s="22"/>
      <c r="QU46" s="22"/>
      <c r="QV46" s="22"/>
      <c r="QW46" s="22"/>
      <c r="QX46" s="22"/>
      <c r="QY46" s="22"/>
      <c r="QZ46" s="22"/>
      <c r="RA46" s="22"/>
      <c r="RB46" s="22"/>
      <c r="RC46" s="22"/>
      <c r="RD46" s="22"/>
      <c r="RE46" s="22"/>
      <c r="RF46" s="22"/>
      <c r="RG46" s="22"/>
      <c r="RH46" s="22"/>
      <c r="RI46" s="22"/>
      <c r="RJ46" s="22"/>
      <c r="RK46" s="22"/>
      <c r="RL46" s="22"/>
      <c r="RM46" s="22"/>
      <c r="RN46" s="22"/>
      <c r="RO46" s="22"/>
      <c r="RP46" s="22"/>
      <c r="RQ46" s="22"/>
      <c r="RR46" s="22"/>
      <c r="RS46" s="22"/>
      <c r="RT46" s="22"/>
      <c r="RU46" s="22"/>
      <c r="RV46" s="22"/>
      <c r="RW46" s="22"/>
      <c r="RX46" s="22"/>
      <c r="RY46" s="22"/>
      <c r="RZ46" s="22"/>
      <c r="SA46" s="22"/>
      <c r="SB46" s="22"/>
      <c r="SC46" s="22"/>
      <c r="SD46" s="22"/>
      <c r="SE46" s="22"/>
      <c r="SF46" s="22"/>
      <c r="SG46" s="22"/>
      <c r="SH46" s="22"/>
      <c r="SI46" s="22"/>
      <c r="SJ46" s="22"/>
      <c r="SK46" s="22"/>
      <c r="SL46" s="22"/>
      <c r="SM46" s="22"/>
      <c r="SN46" s="22"/>
      <c r="SO46" s="22"/>
      <c r="SP46" s="22"/>
      <c r="SQ46" s="22"/>
      <c r="SR46" s="22"/>
      <c r="SS46" s="22"/>
      <c r="ST46" s="22"/>
      <c r="SU46" s="22"/>
      <c r="SV46" s="22"/>
      <c r="SW46" s="22"/>
      <c r="SX46" s="22"/>
      <c r="SY46" s="22"/>
      <c r="SZ46" s="22"/>
      <c r="TA46" s="22"/>
      <c r="TB46" s="22"/>
      <c r="TC46" s="22"/>
      <c r="TD46" s="22"/>
      <c r="TE46" s="22"/>
      <c r="TF46" s="22"/>
      <c r="TG46" s="22"/>
      <c r="TH46" s="22"/>
      <c r="TI46" s="22"/>
      <c r="TJ46" s="22"/>
      <c r="TK46" s="22"/>
      <c r="TL46" s="22"/>
      <c r="TM46" s="22"/>
      <c r="TN46" s="22"/>
      <c r="TO46" s="22"/>
      <c r="TP46" s="22"/>
      <c r="TQ46" s="22"/>
      <c r="TR46" s="22"/>
      <c r="TS46" s="22"/>
      <c r="TT46" s="22"/>
      <c r="TU46" s="22"/>
      <c r="TV46" s="22"/>
      <c r="TW46" s="22"/>
      <c r="TX46" s="22"/>
      <c r="TY46" s="22"/>
      <c r="TZ46" s="22"/>
      <c r="UA46" s="22"/>
      <c r="UB46" s="22"/>
      <c r="UC46" s="22"/>
      <c r="UD46" s="22"/>
      <c r="UE46" s="22"/>
      <c r="UF46" s="22"/>
      <c r="UG46" s="22"/>
      <c r="UH46" s="22"/>
      <c r="UI46" s="22"/>
      <c r="UJ46" s="22"/>
      <c r="UK46" s="22"/>
      <c r="UL46" s="22"/>
      <c r="UM46" s="22"/>
      <c r="UN46" s="22"/>
      <c r="UO46" s="22"/>
      <c r="UP46" s="22"/>
      <c r="UQ46" s="22"/>
      <c r="UR46" s="22"/>
      <c r="US46" s="22"/>
      <c r="UT46" s="22"/>
      <c r="UU46" s="22"/>
      <c r="UV46" s="22"/>
      <c r="UW46" s="22"/>
      <c r="UX46" s="22"/>
      <c r="UY46" s="22"/>
      <c r="UZ46" s="22"/>
      <c r="VA46" s="22"/>
      <c r="VB46" s="22"/>
      <c r="VC46" s="22"/>
      <c r="VD46" s="22"/>
      <c r="VE46" s="22"/>
      <c r="VF46" s="22"/>
      <c r="VG46" s="22"/>
      <c r="VH46" s="22"/>
      <c r="VI46" s="22"/>
      <c r="VJ46" s="22"/>
      <c r="VK46" s="22"/>
      <c r="VL46" s="22"/>
      <c r="VM46" s="22"/>
      <c r="VN46" s="22"/>
      <c r="VO46" s="22"/>
      <c r="VP46" s="22"/>
      <c r="VQ46" s="22"/>
      <c r="VR46" s="22"/>
      <c r="VS46" s="22"/>
      <c r="VT46" s="22"/>
      <c r="VU46" s="22"/>
      <c r="VV46" s="22"/>
      <c r="VW46" s="22"/>
      <c r="VX46" s="22"/>
      <c r="VY46" s="22"/>
      <c r="VZ46" s="22"/>
      <c r="WA46" s="22"/>
      <c r="WB46" s="22"/>
      <c r="WC46" s="22"/>
      <c r="WD46" s="22"/>
      <c r="WE46" s="22"/>
      <c r="WF46" s="22"/>
      <c r="WG46" s="22"/>
      <c r="WH46" s="22"/>
      <c r="WI46" s="22"/>
      <c r="WJ46" s="22"/>
      <c r="WK46" s="22"/>
      <c r="WL46" s="22"/>
      <c r="WM46" s="22"/>
      <c r="WN46" s="22"/>
      <c r="WO46" s="22"/>
      <c r="WP46" s="22"/>
      <c r="WQ46" s="22"/>
      <c r="WR46" s="22"/>
      <c r="WS46" s="22"/>
      <c r="WT46" s="22"/>
      <c r="WU46" s="22"/>
      <c r="WV46" s="22"/>
      <c r="WW46" s="22"/>
      <c r="WX46" s="22"/>
      <c r="WY46" s="22"/>
      <c r="WZ46" s="22"/>
      <c r="XA46" s="22"/>
      <c r="XB46" s="22"/>
      <c r="XC46" s="22"/>
      <c r="XD46" s="22"/>
      <c r="XE46" s="22"/>
      <c r="XF46" s="22"/>
      <c r="XG46" s="22"/>
      <c r="XH46" s="22"/>
      <c r="XI46" s="22"/>
      <c r="XJ46" s="22"/>
      <c r="XK46" s="22"/>
      <c r="XL46" s="22"/>
      <c r="XM46" s="22"/>
      <c r="XN46" s="22"/>
      <c r="XO46" s="22"/>
      <c r="XP46" s="22"/>
      <c r="XQ46" s="22"/>
      <c r="XR46" s="22"/>
      <c r="XS46" s="22"/>
      <c r="XT46" s="22"/>
      <c r="XU46" s="22"/>
      <c r="XV46" s="22"/>
      <c r="XW46" s="22"/>
      <c r="XX46" s="22"/>
      <c r="XY46" s="22"/>
      <c r="XZ46" s="22"/>
      <c r="YA46" s="22"/>
      <c r="YB46" s="22"/>
      <c r="YC46" s="22"/>
      <c r="YD46" s="22"/>
      <c r="YE46" s="22"/>
      <c r="YF46" s="22"/>
      <c r="YG46" s="22"/>
      <c r="YH46" s="22"/>
      <c r="YI46" s="22"/>
      <c r="YJ46" s="22"/>
      <c r="YK46" s="22"/>
      <c r="YL46" s="22"/>
      <c r="YM46" s="22"/>
      <c r="YN46" s="22"/>
      <c r="YO46" s="22"/>
      <c r="YP46" s="22"/>
      <c r="YQ46" s="22"/>
      <c r="YR46" s="22"/>
      <c r="YS46" s="22"/>
      <c r="YT46" s="22"/>
      <c r="YU46" s="22"/>
      <c r="YV46" s="22"/>
      <c r="YW46" s="22"/>
      <c r="YX46" s="22"/>
      <c r="YY46" s="22"/>
      <c r="YZ46" s="22"/>
      <c r="ZA46" s="22"/>
      <c r="ZB46" s="22"/>
      <c r="ZC46" s="22"/>
      <c r="ZD46" s="22"/>
      <c r="ZE46" s="22"/>
      <c r="ZF46" s="22"/>
      <c r="ZG46" s="22"/>
      <c r="ZH46" s="22"/>
      <c r="ZI46" s="22"/>
      <c r="ZJ46" s="22"/>
      <c r="ZK46" s="22"/>
      <c r="ZL46" s="22"/>
      <c r="ZM46" s="22"/>
      <c r="ZN46" s="22"/>
      <c r="ZO46" s="22"/>
      <c r="ZP46" s="22"/>
      <c r="ZQ46" s="22"/>
      <c r="ZR46" s="22"/>
      <c r="ZS46" s="22"/>
      <c r="ZT46" s="22"/>
      <c r="ZU46" s="22"/>
      <c r="ZV46" s="22"/>
      <c r="ZW46" s="22"/>
      <c r="ZX46" s="22"/>
      <c r="ZY46" s="22"/>
      <c r="ZZ46" s="22"/>
      <c r="AAA46" s="22"/>
      <c r="AAB46" s="22"/>
      <c r="AAC46" s="22"/>
      <c r="AAD46" s="22"/>
      <c r="AAE46" s="22"/>
      <c r="AAF46" s="22"/>
      <c r="AAG46" s="22"/>
      <c r="AAH46" s="22"/>
      <c r="AAI46" s="22"/>
      <c r="AAJ46" s="22"/>
      <c r="AAK46" s="22"/>
      <c r="AAL46" s="22"/>
      <c r="AAM46" s="22"/>
      <c r="AAN46" s="22"/>
      <c r="AAO46" s="22"/>
      <c r="AAP46" s="22"/>
      <c r="AAQ46" s="22"/>
      <c r="AAR46" s="22"/>
      <c r="AAS46" s="22"/>
      <c r="AAT46" s="22"/>
      <c r="AAU46" s="22"/>
      <c r="AAV46" s="22"/>
      <c r="AAW46" s="22"/>
      <c r="AAX46" s="22"/>
      <c r="AAY46" s="22"/>
      <c r="AAZ46" s="22"/>
      <c r="ABA46" s="22"/>
      <c r="ABB46" s="22"/>
      <c r="ABC46" s="22"/>
      <c r="ABD46" s="22"/>
      <c r="ABE46" s="22"/>
      <c r="ABF46" s="22"/>
      <c r="ABG46" s="22"/>
      <c r="ABH46" s="22"/>
      <c r="ABI46" s="22"/>
      <c r="ABJ46" s="22"/>
      <c r="ABK46" s="22"/>
      <c r="ABL46" s="22"/>
      <c r="ABM46" s="22"/>
      <c r="ABN46" s="22"/>
      <c r="ABO46" s="22"/>
      <c r="ABP46" s="22"/>
      <c r="ABQ46" s="22"/>
      <c r="ABR46" s="22"/>
      <c r="ABS46" s="22"/>
      <c r="ABT46" s="22"/>
      <c r="ABU46" s="22"/>
      <c r="ABV46" s="22"/>
      <c r="ABW46" s="22"/>
      <c r="ABX46" s="22"/>
      <c r="ABY46" s="22"/>
      <c r="ABZ46" s="22"/>
      <c r="ACA46" s="22"/>
      <c r="ACB46" s="22"/>
      <c r="ACC46" s="22"/>
      <c r="ACD46" s="22"/>
      <c r="ACE46" s="22"/>
      <c r="ACF46" s="22"/>
      <c r="ACG46" s="22"/>
      <c r="ACH46" s="22"/>
      <c r="ACI46" s="22"/>
      <c r="ACJ46" s="22"/>
      <c r="ACK46" s="22"/>
      <c r="ACL46" s="22"/>
      <c r="ACM46" s="22"/>
      <c r="ACN46" s="22"/>
      <c r="ACO46" s="22"/>
      <c r="ACP46" s="22"/>
      <c r="ACQ46" s="22"/>
      <c r="ACR46" s="22"/>
      <c r="ACS46" s="22"/>
      <c r="ACT46" s="22"/>
      <c r="ACU46" s="22"/>
      <c r="ACV46" s="22"/>
      <c r="ACW46" s="22"/>
      <c r="ACX46" s="22"/>
      <c r="ACY46" s="22"/>
      <c r="ACZ46" s="22"/>
      <c r="ADA46" s="22"/>
      <c r="ADB46" s="22"/>
      <c r="ADC46" s="22"/>
      <c r="ADD46" s="22"/>
      <c r="ADE46" s="22"/>
      <c r="ADF46" s="22"/>
      <c r="ADG46" s="22"/>
      <c r="ADH46" s="22"/>
      <c r="ADI46" s="22"/>
      <c r="ADJ46" s="22"/>
      <c r="ADK46" s="22"/>
      <c r="ADL46" s="22"/>
      <c r="ADM46" s="22"/>
      <c r="ADN46" s="22"/>
      <c r="ADO46" s="22"/>
      <c r="ADP46" s="22"/>
      <c r="ADQ46" s="22"/>
      <c r="ADR46" s="22"/>
      <c r="ADS46" s="22"/>
      <c r="ADT46" s="22"/>
      <c r="ADU46" s="22"/>
      <c r="ADV46" s="22"/>
      <c r="ADW46" s="22"/>
      <c r="ADX46" s="22"/>
      <c r="ADY46" s="22"/>
      <c r="ADZ46" s="22"/>
      <c r="AEA46" s="22"/>
      <c r="AEB46" s="22"/>
      <c r="AEC46" s="22"/>
      <c r="AED46" s="22"/>
      <c r="AEE46" s="22"/>
      <c r="AEF46" s="22"/>
      <c r="AEG46" s="22"/>
      <c r="AEH46" s="22"/>
      <c r="AEI46" s="22"/>
      <c r="AEJ46" s="22"/>
      <c r="AEK46" s="22"/>
      <c r="AEL46" s="22"/>
      <c r="AEM46" s="22"/>
      <c r="AEN46" s="22"/>
      <c r="AEO46" s="22"/>
      <c r="AEP46" s="22"/>
      <c r="AEQ46" s="22"/>
      <c r="AER46" s="22"/>
      <c r="AES46" s="22"/>
      <c r="AET46" s="22"/>
      <c r="AEU46" s="22"/>
      <c r="AEV46" s="22"/>
      <c r="AEW46" s="22"/>
      <c r="AEX46" s="22"/>
      <c r="AEY46" s="22"/>
      <c r="AEZ46" s="22"/>
      <c r="AFA46" s="22"/>
      <c r="AFB46" s="22"/>
      <c r="AFC46" s="22"/>
      <c r="AFD46" s="22"/>
      <c r="AFE46" s="22"/>
      <c r="AFF46" s="22"/>
      <c r="AFG46" s="22"/>
      <c r="AFH46" s="22"/>
      <c r="AFI46" s="22"/>
      <c r="AFJ46" s="22"/>
      <c r="AFK46" s="22"/>
      <c r="AFL46" s="22"/>
      <c r="AFM46" s="22"/>
      <c r="AFN46" s="22"/>
      <c r="AFO46" s="22"/>
      <c r="AFP46" s="22"/>
      <c r="AFQ46" s="22"/>
      <c r="AFR46" s="22"/>
      <c r="AFS46" s="22"/>
      <c r="AFT46" s="22"/>
      <c r="AFU46" s="22"/>
      <c r="AFV46" s="22"/>
      <c r="AFW46" s="22"/>
      <c r="AFX46" s="22"/>
      <c r="AFY46" s="22"/>
      <c r="AFZ46" s="22"/>
      <c r="AGA46" s="22"/>
      <c r="AGB46" s="22"/>
      <c r="AGC46" s="22"/>
      <c r="AGD46" s="22"/>
      <c r="AGE46" s="22"/>
      <c r="AGF46" s="22"/>
      <c r="AGG46" s="22"/>
      <c r="AGH46" s="22"/>
      <c r="AGI46" s="22"/>
      <c r="AGJ46" s="22"/>
      <c r="AGK46" s="22"/>
      <c r="AGL46" s="22"/>
      <c r="AGM46" s="22"/>
      <c r="AGN46" s="22"/>
      <c r="AGO46" s="22"/>
      <c r="AGP46" s="22"/>
      <c r="AGQ46" s="22"/>
      <c r="AGR46" s="22"/>
      <c r="AGS46" s="22"/>
      <c r="AGT46" s="22"/>
      <c r="AGU46" s="22"/>
      <c r="AGV46" s="22"/>
      <c r="AGW46" s="22"/>
      <c r="AGX46" s="22"/>
      <c r="AGY46" s="22"/>
      <c r="AGZ46" s="22"/>
      <c r="AHA46" s="22"/>
      <c r="AHB46" s="22"/>
      <c r="AHC46" s="22"/>
      <c r="AHD46" s="22"/>
      <c r="AHE46" s="22"/>
      <c r="AHF46" s="22"/>
      <c r="AHG46" s="22"/>
      <c r="AHH46" s="22"/>
      <c r="AHI46" s="22"/>
      <c r="AHJ46" s="22"/>
      <c r="AHK46" s="22"/>
      <c r="AHL46" s="22"/>
      <c r="AHM46" s="22"/>
      <c r="AHN46" s="22"/>
      <c r="AHO46" s="22"/>
      <c r="AHP46" s="22"/>
      <c r="AHQ46" s="22"/>
      <c r="AHR46" s="22"/>
      <c r="AHS46" s="22"/>
      <c r="AHT46" s="22"/>
      <c r="AHU46" s="22"/>
      <c r="AHV46" s="22"/>
      <c r="AHW46" s="22"/>
      <c r="AHX46" s="22"/>
      <c r="AHY46" s="22"/>
      <c r="AHZ46" s="22"/>
      <c r="AIA46" s="22"/>
      <c r="AIB46" s="22"/>
      <c r="AIC46" s="22"/>
      <c r="AID46" s="22"/>
      <c r="AIE46" s="22"/>
      <c r="AIF46" s="22"/>
      <c r="AIG46" s="22"/>
      <c r="AIH46" s="22"/>
      <c r="AII46" s="22"/>
      <c r="AIJ46" s="22"/>
      <c r="AIK46" s="22"/>
      <c r="AIL46" s="22"/>
      <c r="AIM46" s="22"/>
      <c r="AIN46" s="22"/>
      <c r="AIO46" s="22"/>
      <c r="AIP46" s="22"/>
      <c r="AIQ46" s="22"/>
      <c r="AIR46" s="22"/>
      <c r="AIS46" s="22"/>
      <c r="AIT46" s="22"/>
      <c r="AIU46" s="22"/>
      <c r="AIV46" s="22"/>
      <c r="AIW46" s="22"/>
      <c r="AIX46" s="22"/>
      <c r="AIY46" s="22"/>
      <c r="AIZ46" s="22"/>
      <c r="AJA46" s="22"/>
      <c r="AJB46" s="22"/>
      <c r="AJC46" s="22"/>
      <c r="AJD46" s="22"/>
      <c r="AJE46" s="22"/>
      <c r="AJF46" s="22"/>
      <c r="AJG46" s="22"/>
      <c r="AJH46" s="22"/>
      <c r="AJI46" s="22"/>
      <c r="AJJ46" s="22"/>
      <c r="AJK46" s="22"/>
      <c r="AJL46" s="22"/>
      <c r="AJM46" s="22"/>
      <c r="AJN46" s="22"/>
      <c r="AJO46" s="22"/>
      <c r="AJP46" s="22"/>
      <c r="AJQ46" s="22"/>
      <c r="AJR46" s="22"/>
      <c r="AJS46" s="22"/>
      <c r="AJT46" s="22"/>
      <c r="AJU46" s="22"/>
      <c r="AJV46" s="22"/>
      <c r="AJW46" s="22"/>
      <c r="AJX46" s="22"/>
      <c r="AJY46" s="22"/>
      <c r="AJZ46" s="22"/>
      <c r="AKA46" s="22"/>
      <c r="AKB46" s="22"/>
      <c r="AKC46" s="22"/>
      <c r="AKD46" s="22"/>
      <c r="AKE46" s="22"/>
      <c r="AKF46" s="22"/>
      <c r="AKG46" s="22"/>
      <c r="AKH46" s="22"/>
      <c r="AKI46" s="22"/>
      <c r="AKJ46" s="22"/>
      <c r="AKK46" s="22"/>
      <c r="AKL46" s="22"/>
      <c r="AKM46" s="22"/>
      <c r="AKN46" s="22"/>
      <c r="AKO46" s="22"/>
      <c r="AKP46" s="22"/>
      <c r="AKQ46" s="22"/>
      <c r="AKR46" s="22"/>
      <c r="AKS46" s="22"/>
      <c r="AKT46" s="22"/>
      <c r="AKU46" s="22"/>
      <c r="AKV46" s="22"/>
      <c r="AKW46" s="22"/>
      <c r="AKX46" s="22"/>
      <c r="AKY46" s="22"/>
      <c r="AKZ46" s="22"/>
      <c r="ALA46" s="22"/>
      <c r="ALB46" s="22"/>
      <c r="ALC46" s="22"/>
      <c r="ALD46" s="22"/>
      <c r="ALE46" s="22"/>
      <c r="ALF46" s="22"/>
      <c r="ALG46" s="22"/>
      <c r="ALH46" s="22"/>
      <c r="ALI46" s="22"/>
      <c r="ALJ46" s="22"/>
      <c r="ALK46" s="22"/>
      <c r="ALL46" s="22"/>
      <c r="ALM46" s="22"/>
      <c r="ALN46" s="22"/>
      <c r="ALO46" s="22"/>
      <c r="ALP46" s="22"/>
      <c r="ALQ46" s="22"/>
      <c r="ALR46" s="22"/>
      <c r="ALS46" s="22"/>
      <c r="ALT46" s="22"/>
      <c r="ALU46" s="22"/>
      <c r="ALV46" s="22"/>
      <c r="ALW46" s="22"/>
      <c r="ALX46" s="22"/>
      <c r="ALY46" s="22"/>
      <c r="ALZ46" s="22"/>
      <c r="AMA46" s="22"/>
      <c r="AMB46" s="22"/>
      <c r="AMC46" s="22"/>
      <c r="AMD46" s="22"/>
      <c r="AME46" s="22"/>
      <c r="AMF46" s="22"/>
      <c r="AMG46" s="22"/>
      <c r="AMH46" s="22"/>
      <c r="AMI46" s="22"/>
      <c r="AMJ46" s="22"/>
      <c r="AMK46" s="22"/>
      <c r="AML46" s="22"/>
      <c r="AMM46" s="22"/>
      <c r="AMN46" s="22"/>
      <c r="AMO46" s="22"/>
      <c r="AMP46" s="22"/>
      <c r="AMQ46" s="22"/>
      <c r="AMR46" s="22"/>
      <c r="AMS46" s="22"/>
      <c r="AMT46" s="22"/>
      <c r="AMU46" s="22"/>
      <c r="AMV46" s="22"/>
      <c r="AMW46" s="22"/>
      <c r="AMX46" s="22"/>
      <c r="AMY46" s="22"/>
      <c r="AMZ46" s="22"/>
      <c r="ANA46" s="22"/>
      <c r="ANB46" s="22"/>
      <c r="ANC46" s="22"/>
      <c r="AND46" s="22"/>
      <c r="ANE46" s="22"/>
      <c r="ANF46" s="22"/>
      <c r="ANG46" s="22"/>
      <c r="ANH46" s="22"/>
      <c r="ANI46" s="22"/>
      <c r="ANJ46" s="22"/>
      <c r="ANK46" s="22"/>
      <c r="ANL46" s="22"/>
      <c r="ANM46" s="22"/>
      <c r="ANN46" s="22"/>
      <c r="ANO46" s="22"/>
      <c r="ANP46" s="22"/>
      <c r="ANQ46" s="22"/>
      <c r="ANR46" s="22"/>
      <c r="ANS46" s="22"/>
      <c r="ANT46" s="22"/>
      <c r="ANU46" s="22"/>
      <c r="ANV46" s="22"/>
      <c r="ANW46" s="22"/>
      <c r="ANX46" s="22"/>
      <c r="ANY46" s="22"/>
      <c r="ANZ46" s="22"/>
      <c r="AOA46" s="22"/>
      <c r="AOB46" s="22"/>
      <c r="AOC46" s="22"/>
      <c r="AOD46" s="22"/>
      <c r="AOE46" s="22"/>
      <c r="AOF46" s="22"/>
      <c r="AOG46" s="22"/>
      <c r="AOH46" s="22"/>
      <c r="AOI46" s="22"/>
      <c r="AOJ46" s="22"/>
      <c r="AOK46" s="22"/>
      <c r="AOL46" s="22"/>
      <c r="AOM46" s="22"/>
      <c r="AON46" s="22"/>
      <c r="AOO46" s="22"/>
      <c r="AOP46" s="22"/>
      <c r="AOQ46" s="22"/>
      <c r="AOR46" s="22"/>
      <c r="AOS46" s="22"/>
      <c r="AOT46" s="22"/>
      <c r="AOU46" s="22"/>
      <c r="AOV46" s="22"/>
      <c r="AOW46" s="22"/>
      <c r="AOX46" s="22"/>
      <c r="AOY46" s="22"/>
      <c r="AOZ46" s="22"/>
      <c r="APA46" s="22"/>
      <c r="APB46" s="22"/>
      <c r="APC46" s="22"/>
      <c r="APD46" s="22"/>
      <c r="APE46" s="22"/>
      <c r="APF46" s="22"/>
      <c r="APG46" s="22"/>
      <c r="APH46" s="22"/>
      <c r="API46" s="22"/>
      <c r="APJ46" s="22"/>
      <c r="APK46" s="22"/>
      <c r="APL46" s="22"/>
      <c r="APM46" s="22"/>
      <c r="APN46" s="22"/>
      <c r="APO46" s="22"/>
      <c r="APP46" s="22"/>
      <c r="APQ46" s="22"/>
      <c r="APR46" s="22"/>
      <c r="APS46" s="22"/>
      <c r="APT46" s="22"/>
      <c r="APU46" s="22"/>
      <c r="APV46" s="22"/>
      <c r="APW46" s="22"/>
      <c r="APX46" s="22"/>
      <c r="APY46" s="22"/>
      <c r="APZ46" s="22"/>
      <c r="AQA46" s="22"/>
      <c r="AQB46" s="22"/>
      <c r="AQC46" s="22"/>
      <c r="AQD46" s="22"/>
      <c r="AQE46" s="22"/>
      <c r="AQF46" s="22"/>
      <c r="AQG46" s="22"/>
      <c r="AQH46" s="22"/>
      <c r="AQI46" s="22"/>
      <c r="AQJ46" s="22"/>
      <c r="AQK46" s="22"/>
      <c r="AQL46" s="22"/>
      <c r="AQM46" s="22"/>
      <c r="AQN46" s="22"/>
      <c r="AQO46" s="22"/>
      <c r="AQP46" s="22"/>
      <c r="AQQ46" s="22"/>
      <c r="AQR46" s="22"/>
      <c r="AQS46" s="22"/>
      <c r="AQT46" s="22"/>
      <c r="AQU46" s="22"/>
      <c r="AQV46" s="22"/>
      <c r="AQW46" s="22"/>
      <c r="AQX46" s="22"/>
      <c r="AQY46" s="22"/>
      <c r="AQZ46" s="22"/>
      <c r="ARA46" s="22"/>
      <c r="ARB46" s="22"/>
      <c r="ARC46" s="22"/>
      <c r="ARD46" s="22"/>
      <c r="ARE46" s="22"/>
      <c r="ARF46" s="22"/>
      <c r="ARG46" s="22"/>
      <c r="ARH46" s="22"/>
      <c r="ARI46" s="22"/>
      <c r="ARJ46" s="22"/>
      <c r="ARK46" s="22"/>
      <c r="ARL46" s="22"/>
      <c r="ARM46" s="22"/>
      <c r="ARN46" s="22"/>
      <c r="ARO46" s="22"/>
      <c r="ARP46" s="22"/>
      <c r="ARQ46" s="22"/>
      <c r="ARR46" s="22"/>
      <c r="ARS46" s="22"/>
      <c r="ART46" s="22"/>
      <c r="ARU46" s="22"/>
      <c r="ARV46" s="22"/>
      <c r="ARW46" s="22"/>
      <c r="ARX46" s="22"/>
      <c r="ARY46" s="22"/>
      <c r="ARZ46" s="22"/>
      <c r="ASA46" s="22"/>
      <c r="ASB46" s="22"/>
      <c r="ASC46" s="22"/>
      <c r="ASD46" s="22"/>
      <c r="ASE46" s="22"/>
      <c r="ASF46" s="22"/>
      <c r="ASG46" s="22"/>
      <c r="ASH46" s="22"/>
      <c r="ASI46" s="22"/>
      <c r="ASJ46" s="22"/>
      <c r="ASK46" s="22"/>
      <c r="ASL46" s="22"/>
      <c r="ASM46" s="22"/>
      <c r="ASN46" s="22"/>
      <c r="ASO46" s="22"/>
      <c r="ASP46" s="22"/>
      <c r="ASQ46" s="22"/>
      <c r="ASR46" s="22"/>
      <c r="ASS46" s="22"/>
      <c r="AST46" s="22"/>
      <c r="ASU46" s="22"/>
      <c r="ASV46" s="22"/>
      <c r="ASW46" s="22"/>
      <c r="ASX46" s="22"/>
      <c r="ASY46" s="22"/>
      <c r="ASZ46" s="22"/>
      <c r="ATA46" s="22"/>
      <c r="ATB46" s="22"/>
      <c r="ATC46" s="22"/>
      <c r="ATD46" s="22"/>
      <c r="ATE46" s="22"/>
      <c r="ATF46" s="22"/>
      <c r="ATG46" s="22"/>
      <c r="ATH46" s="22"/>
      <c r="ATI46" s="22"/>
      <c r="ATJ46" s="22"/>
      <c r="ATK46" s="22"/>
      <c r="ATL46" s="22"/>
      <c r="ATM46" s="22"/>
      <c r="ATN46" s="22"/>
      <c r="ATO46" s="22"/>
      <c r="ATP46" s="22"/>
      <c r="ATQ46" s="22"/>
      <c r="ATR46" s="22"/>
      <c r="ATS46" s="22"/>
      <c r="ATT46" s="22"/>
      <c r="ATU46" s="22"/>
      <c r="ATV46" s="22"/>
      <c r="ATW46" s="22"/>
      <c r="ATX46" s="22"/>
      <c r="ATY46" s="22"/>
      <c r="ATZ46" s="22"/>
      <c r="AUA46" s="22"/>
      <c r="AUB46" s="22"/>
      <c r="AUC46" s="22"/>
      <c r="AUD46" s="22"/>
      <c r="AUE46" s="22"/>
      <c r="AUF46" s="22"/>
      <c r="AUG46" s="22"/>
      <c r="AUH46" s="22"/>
      <c r="AUI46" s="22"/>
      <c r="AUJ46" s="22"/>
      <c r="AUK46" s="22"/>
      <c r="AUL46" s="22"/>
      <c r="AUM46" s="22"/>
      <c r="AUN46" s="22"/>
      <c r="AUO46" s="22"/>
      <c r="AUP46" s="22"/>
      <c r="AUQ46" s="22"/>
      <c r="AUR46" s="22"/>
      <c r="AUS46" s="22"/>
      <c r="AUT46" s="22"/>
      <c r="AUU46" s="22"/>
      <c r="AUV46" s="22"/>
      <c r="AUW46" s="22"/>
      <c r="AUX46" s="22"/>
      <c r="AUY46" s="22"/>
      <c r="AUZ46" s="22"/>
      <c r="AVA46" s="22"/>
      <c r="AVB46" s="22"/>
      <c r="AVC46" s="22"/>
      <c r="AVD46" s="22"/>
      <c r="AVE46" s="22"/>
      <c r="AVF46" s="22"/>
      <c r="AVG46" s="22"/>
      <c r="AVH46" s="22"/>
      <c r="AVI46" s="22"/>
      <c r="AVJ46" s="22"/>
      <c r="AVK46" s="22"/>
      <c r="AVL46" s="22"/>
      <c r="AVM46" s="22"/>
      <c r="AVN46" s="22"/>
      <c r="AVO46" s="22"/>
      <c r="AVP46" s="22"/>
      <c r="AVQ46" s="22"/>
      <c r="AVR46" s="22"/>
      <c r="AVS46" s="22"/>
      <c r="AVT46" s="22"/>
      <c r="AVU46" s="22"/>
      <c r="AVV46" s="22"/>
      <c r="AVW46" s="22"/>
      <c r="AVX46" s="22"/>
      <c r="AVY46" s="22"/>
      <c r="AVZ46" s="22"/>
      <c r="AWA46" s="22"/>
      <c r="AWB46" s="22"/>
      <c r="AWC46" s="22"/>
      <c r="AWD46" s="22"/>
      <c r="AWE46" s="22"/>
      <c r="AWF46" s="22"/>
      <c r="AWG46" s="22"/>
      <c r="AWH46" s="22"/>
      <c r="AWI46" s="22"/>
      <c r="AWJ46" s="22"/>
      <c r="AWK46" s="22"/>
      <c r="AWL46" s="22"/>
      <c r="AWM46" s="22"/>
      <c r="AWN46" s="22"/>
      <c r="AWO46" s="22"/>
      <c r="AWP46" s="22"/>
      <c r="AWQ46" s="22"/>
      <c r="AWR46" s="22"/>
      <c r="AWS46" s="22"/>
      <c r="AWT46" s="22"/>
      <c r="AWU46" s="22"/>
      <c r="AWV46" s="22"/>
      <c r="AWW46" s="22"/>
      <c r="AWX46" s="22"/>
      <c r="AWY46" s="22"/>
      <c r="AWZ46" s="22"/>
      <c r="AXA46" s="22"/>
      <c r="AXB46" s="22"/>
      <c r="AXC46" s="22"/>
      <c r="AXD46" s="22"/>
      <c r="AXE46" s="22"/>
      <c r="AXF46" s="22"/>
      <c r="AXG46" s="22"/>
      <c r="AXH46" s="22"/>
      <c r="AXI46" s="22"/>
      <c r="AXJ46" s="22"/>
      <c r="AXK46" s="22"/>
      <c r="AXL46" s="22"/>
      <c r="AXM46" s="22"/>
      <c r="AXN46" s="22"/>
      <c r="AXO46" s="22"/>
      <c r="AXP46" s="22"/>
      <c r="AXQ46" s="22"/>
      <c r="AXR46" s="22"/>
      <c r="AXS46" s="22"/>
      <c r="AXT46" s="22"/>
      <c r="AXU46" s="22"/>
      <c r="AXV46" s="22"/>
      <c r="AXW46" s="22"/>
      <c r="AXX46" s="22"/>
      <c r="AXY46" s="22"/>
      <c r="AXZ46" s="22"/>
      <c r="AYA46" s="22"/>
      <c r="AYB46" s="22"/>
      <c r="AYC46" s="22"/>
      <c r="AYD46" s="22"/>
      <c r="AYE46" s="22"/>
      <c r="AYF46" s="22"/>
      <c r="AYG46" s="22"/>
      <c r="AYH46" s="22"/>
      <c r="AYI46" s="22"/>
      <c r="AYJ46" s="22"/>
      <c r="AYK46" s="22"/>
      <c r="AYL46" s="22"/>
      <c r="AYM46" s="22"/>
      <c r="AYN46" s="22"/>
      <c r="AYO46" s="22"/>
      <c r="AYP46" s="22"/>
      <c r="AYQ46" s="22"/>
      <c r="AYR46" s="22"/>
      <c r="AYS46" s="22"/>
      <c r="AYT46" s="22"/>
      <c r="AYU46" s="22"/>
      <c r="AYV46" s="22"/>
      <c r="AYW46" s="22"/>
      <c r="AYX46" s="22"/>
      <c r="AYY46" s="22"/>
      <c r="AYZ46" s="22"/>
      <c r="AZA46" s="22"/>
      <c r="AZB46" s="22"/>
      <c r="AZC46" s="22"/>
      <c r="AZD46" s="22"/>
      <c r="AZE46" s="22"/>
      <c r="AZF46" s="22"/>
      <c r="AZG46" s="22"/>
      <c r="AZH46" s="22"/>
      <c r="AZI46" s="22"/>
      <c r="AZJ46" s="22"/>
      <c r="AZK46" s="22"/>
      <c r="AZL46" s="22"/>
      <c r="AZM46" s="22"/>
      <c r="AZN46" s="22"/>
      <c r="AZO46" s="22"/>
      <c r="AZP46" s="22"/>
      <c r="AZQ46" s="22"/>
      <c r="AZR46" s="22"/>
      <c r="AZS46" s="22"/>
      <c r="AZT46" s="22"/>
      <c r="AZU46" s="22"/>
      <c r="AZV46" s="22"/>
      <c r="AZW46" s="22"/>
      <c r="AZX46" s="22"/>
      <c r="AZY46" s="22"/>
      <c r="AZZ46" s="22"/>
      <c r="BAA46" s="22"/>
      <c r="BAB46" s="22"/>
      <c r="BAC46" s="22"/>
      <c r="BAD46" s="22"/>
      <c r="BAE46" s="22"/>
      <c r="BAF46" s="22"/>
      <c r="BAG46" s="22"/>
      <c r="BAH46" s="22"/>
      <c r="BAI46" s="22"/>
      <c r="BAJ46" s="22"/>
      <c r="BAK46" s="22"/>
      <c r="BAL46" s="22"/>
      <c r="BAM46" s="22"/>
      <c r="BAN46" s="22"/>
      <c r="BAO46" s="22"/>
      <c r="BAP46" s="22"/>
      <c r="BAQ46" s="22"/>
      <c r="BAR46" s="22"/>
      <c r="BAS46" s="22"/>
      <c r="BAT46" s="22"/>
      <c r="BAU46" s="22"/>
      <c r="BAV46" s="22"/>
      <c r="BAW46" s="22"/>
      <c r="BAX46" s="22"/>
      <c r="BAY46" s="22"/>
      <c r="BAZ46" s="22"/>
      <c r="BBA46" s="22"/>
      <c r="BBB46" s="22"/>
      <c r="BBC46" s="22"/>
      <c r="BBD46" s="22"/>
      <c r="BBE46" s="22"/>
      <c r="BBF46" s="22"/>
      <c r="BBG46" s="22"/>
      <c r="BBH46" s="22"/>
      <c r="BBI46" s="22"/>
      <c r="BBJ46" s="22"/>
      <c r="BBK46" s="22"/>
      <c r="BBL46" s="22"/>
      <c r="BBM46" s="22"/>
      <c r="BBN46" s="22"/>
      <c r="BBO46" s="22"/>
      <c r="BBP46" s="22"/>
      <c r="BBQ46" s="22"/>
      <c r="BBR46" s="22"/>
      <c r="BBS46" s="22"/>
      <c r="BBT46" s="22"/>
      <c r="BBU46" s="22"/>
      <c r="BBV46" s="22"/>
      <c r="BBW46" s="22"/>
      <c r="BBX46" s="22"/>
      <c r="BBY46" s="22"/>
      <c r="BBZ46" s="22"/>
      <c r="BCA46" s="22"/>
      <c r="BCB46" s="22"/>
      <c r="BCC46" s="22"/>
      <c r="BCD46" s="22"/>
      <c r="BCE46" s="22"/>
      <c r="BCF46" s="22"/>
      <c r="BCG46" s="22"/>
      <c r="BCH46" s="22"/>
      <c r="BCI46" s="22"/>
      <c r="BCJ46" s="22"/>
      <c r="BCK46" s="22"/>
      <c r="BCL46" s="22"/>
      <c r="BCM46" s="22"/>
      <c r="BCN46" s="22"/>
      <c r="BCO46" s="22"/>
      <c r="BCP46" s="22"/>
      <c r="BCQ46" s="22"/>
      <c r="BCR46" s="22"/>
      <c r="BCS46" s="22"/>
      <c r="BCT46" s="22"/>
      <c r="BCU46" s="22"/>
      <c r="BCV46" s="22"/>
      <c r="BCW46" s="22"/>
      <c r="BCX46" s="22"/>
      <c r="BCY46" s="22"/>
      <c r="BCZ46" s="22"/>
      <c r="BDA46" s="22"/>
      <c r="BDB46" s="22"/>
      <c r="BDC46" s="22"/>
      <c r="BDD46" s="22"/>
      <c r="BDE46" s="22"/>
      <c r="BDF46" s="22"/>
      <c r="BDG46" s="22"/>
      <c r="BDH46" s="22"/>
      <c r="BDI46" s="22"/>
      <c r="BDJ46" s="22"/>
      <c r="BDK46" s="22"/>
      <c r="BDL46" s="22"/>
      <c r="BDM46" s="22"/>
      <c r="BDN46" s="22"/>
      <c r="BDO46" s="22"/>
      <c r="BDP46" s="22"/>
      <c r="BDQ46" s="22"/>
      <c r="BDR46" s="22"/>
      <c r="BDS46" s="22"/>
      <c r="BDT46" s="22"/>
      <c r="BDU46" s="22"/>
      <c r="BDV46" s="22"/>
      <c r="BDW46" s="22"/>
      <c r="BDX46" s="22"/>
      <c r="BDY46" s="22"/>
      <c r="BDZ46" s="22"/>
      <c r="BEA46" s="22"/>
      <c r="BEB46" s="22"/>
      <c r="BEC46" s="22"/>
      <c r="BED46" s="22"/>
      <c r="BEE46" s="22"/>
      <c r="BEF46" s="22"/>
      <c r="BEG46" s="22"/>
      <c r="BEH46" s="22"/>
      <c r="BEI46" s="22"/>
      <c r="BEJ46" s="22"/>
      <c r="BEK46" s="22"/>
      <c r="BEL46" s="22"/>
      <c r="BEM46" s="22"/>
      <c r="BEN46" s="22"/>
      <c r="BEO46" s="22"/>
      <c r="BEP46" s="22"/>
      <c r="BEQ46" s="22"/>
      <c r="BER46" s="22"/>
      <c r="BES46" s="22"/>
      <c r="BET46" s="22"/>
      <c r="BEU46" s="22"/>
      <c r="BEV46" s="22"/>
      <c r="BEW46" s="22"/>
      <c r="BEX46" s="22"/>
      <c r="BEY46" s="22"/>
      <c r="BEZ46" s="22"/>
      <c r="BFA46" s="22"/>
      <c r="BFB46" s="22"/>
      <c r="BFC46" s="22"/>
      <c r="BFD46" s="22"/>
      <c r="BFE46" s="22"/>
      <c r="BFF46" s="22"/>
      <c r="BFG46" s="22"/>
      <c r="BFH46" s="22"/>
      <c r="BFI46" s="22"/>
      <c r="BFJ46" s="22"/>
      <c r="BFK46" s="22"/>
      <c r="BFL46" s="22"/>
      <c r="BFM46" s="22"/>
      <c r="BFN46" s="22"/>
      <c r="BFO46" s="22"/>
      <c r="BFP46" s="22"/>
      <c r="BFQ46" s="22"/>
      <c r="BFR46" s="22"/>
      <c r="BFS46" s="22"/>
      <c r="BFT46" s="22"/>
      <c r="BFU46" s="22"/>
      <c r="BFV46" s="22"/>
      <c r="BFW46" s="22"/>
      <c r="BFX46" s="22"/>
      <c r="BFY46" s="22"/>
      <c r="BFZ46" s="22"/>
      <c r="BGA46" s="22"/>
      <c r="BGB46" s="22"/>
      <c r="BGC46" s="22"/>
      <c r="BGD46" s="22"/>
      <c r="BGE46" s="22"/>
      <c r="BGF46" s="22"/>
      <c r="BGG46" s="22"/>
      <c r="BGH46" s="22"/>
      <c r="BGI46" s="22"/>
      <c r="BGJ46" s="22"/>
      <c r="BGK46" s="22"/>
      <c r="BGL46" s="22"/>
      <c r="BGM46" s="22"/>
      <c r="BGN46" s="22"/>
      <c r="BGO46" s="22"/>
      <c r="BGP46" s="22"/>
      <c r="BGQ46" s="22"/>
      <c r="BGR46" s="22"/>
      <c r="BGS46" s="22"/>
      <c r="BGT46" s="22"/>
      <c r="BGU46" s="22"/>
      <c r="BGV46" s="22"/>
      <c r="BGW46" s="22"/>
      <c r="BGX46" s="22"/>
      <c r="BGY46" s="22"/>
      <c r="BGZ46" s="22"/>
      <c r="BHA46" s="22"/>
      <c r="BHB46" s="22"/>
      <c r="BHC46" s="22"/>
      <c r="BHD46" s="22"/>
      <c r="BHE46" s="22"/>
      <c r="BHF46" s="22"/>
      <c r="BHG46" s="22"/>
      <c r="BHH46" s="22"/>
      <c r="BHI46" s="22"/>
      <c r="BHJ46" s="22"/>
      <c r="BHK46" s="22"/>
      <c r="BHL46" s="22"/>
      <c r="BHM46" s="22"/>
      <c r="BHN46" s="22"/>
      <c r="BHO46" s="22"/>
      <c r="BHP46" s="22"/>
      <c r="BHQ46" s="22"/>
      <c r="BHR46" s="22"/>
      <c r="BHS46" s="22"/>
      <c r="BHT46" s="22"/>
      <c r="BHU46" s="22"/>
      <c r="BHV46" s="22"/>
      <c r="BHW46" s="22"/>
      <c r="BHX46" s="22"/>
      <c r="BHY46" s="22"/>
      <c r="BHZ46" s="22"/>
      <c r="BIA46" s="22"/>
      <c r="BIB46" s="22"/>
      <c r="BIC46" s="22"/>
      <c r="BID46" s="22"/>
      <c r="BIE46" s="22"/>
      <c r="BIF46" s="22"/>
      <c r="BIG46" s="22"/>
      <c r="BIH46" s="22"/>
      <c r="BII46" s="22"/>
      <c r="BIJ46" s="22"/>
      <c r="BIK46" s="22"/>
      <c r="BIL46" s="22"/>
      <c r="BIM46" s="22"/>
      <c r="BIN46" s="22"/>
      <c r="BIO46" s="22"/>
      <c r="BIP46" s="22"/>
      <c r="BIQ46" s="22"/>
      <c r="BIR46" s="22"/>
      <c r="BIS46" s="22"/>
      <c r="BIT46" s="22"/>
      <c r="BIU46" s="22"/>
      <c r="BIV46" s="22"/>
      <c r="BIW46" s="22"/>
      <c r="BIX46" s="22"/>
      <c r="BIY46" s="22"/>
      <c r="BIZ46" s="22"/>
      <c r="BJA46" s="22"/>
      <c r="BJB46" s="22"/>
      <c r="BJC46" s="22"/>
      <c r="BJD46" s="22"/>
      <c r="BJE46" s="22"/>
      <c r="BJF46" s="22"/>
      <c r="BJG46" s="22"/>
      <c r="BJH46" s="22"/>
      <c r="BJI46" s="22"/>
      <c r="BJJ46" s="22"/>
      <c r="BJK46" s="22"/>
      <c r="BJL46" s="22"/>
      <c r="BJM46" s="22"/>
      <c r="BJN46" s="22"/>
      <c r="BJO46" s="22"/>
      <c r="BJP46" s="22"/>
      <c r="BJQ46" s="22"/>
      <c r="BJR46" s="22"/>
      <c r="BJS46" s="22"/>
      <c r="BJT46" s="22"/>
      <c r="BJU46" s="22"/>
      <c r="BJV46" s="22"/>
      <c r="BJW46" s="22"/>
      <c r="BJX46" s="22"/>
      <c r="BJY46" s="22"/>
      <c r="BJZ46" s="22"/>
      <c r="BKA46" s="22"/>
      <c r="BKB46" s="22"/>
      <c r="BKC46" s="22"/>
      <c r="BKD46" s="22"/>
      <c r="BKE46" s="22"/>
      <c r="BKF46" s="22"/>
      <c r="BKG46" s="22"/>
      <c r="BKH46" s="22"/>
      <c r="BKI46" s="22"/>
      <c r="BKJ46" s="22"/>
      <c r="BKK46" s="22"/>
      <c r="BKL46" s="22"/>
      <c r="BKM46" s="22"/>
      <c r="BKN46" s="22"/>
      <c r="BKO46" s="22"/>
      <c r="BKP46" s="22"/>
      <c r="BKQ46" s="22"/>
      <c r="BKR46" s="22"/>
      <c r="BKS46" s="22"/>
      <c r="BKT46" s="22"/>
      <c r="BKU46" s="22"/>
      <c r="BKV46" s="22"/>
      <c r="BKW46" s="22"/>
      <c r="BKX46" s="22"/>
      <c r="BKY46" s="22"/>
      <c r="BKZ46" s="22"/>
      <c r="BLA46" s="22"/>
      <c r="BLB46" s="22"/>
      <c r="BLC46" s="22"/>
      <c r="BLD46" s="22"/>
      <c r="BLE46" s="22"/>
      <c r="BLF46" s="22"/>
      <c r="BLG46" s="22"/>
      <c r="BLH46" s="22"/>
      <c r="BLI46" s="22"/>
      <c r="BLJ46" s="22"/>
      <c r="BLK46" s="22"/>
      <c r="BLL46" s="22"/>
      <c r="BLM46" s="22"/>
      <c r="BLN46" s="22"/>
      <c r="BLO46" s="22"/>
      <c r="BLP46" s="22"/>
      <c r="BLQ46" s="22"/>
      <c r="BLR46" s="22"/>
      <c r="BLS46" s="22"/>
      <c r="BLT46" s="22"/>
      <c r="BLU46" s="22"/>
      <c r="BLV46" s="22"/>
      <c r="BLW46" s="22"/>
      <c r="BLX46" s="22"/>
      <c r="BLY46" s="22"/>
      <c r="BLZ46" s="22"/>
      <c r="BMA46" s="22"/>
      <c r="BMB46" s="22"/>
      <c r="BMC46" s="22"/>
      <c r="BMD46" s="22"/>
      <c r="BME46" s="22"/>
      <c r="BMF46" s="22"/>
      <c r="BMG46" s="22"/>
      <c r="BMH46" s="22"/>
      <c r="BMI46" s="22"/>
      <c r="BMJ46" s="22"/>
      <c r="BMK46" s="22"/>
      <c r="BML46" s="22"/>
      <c r="BMM46" s="22"/>
      <c r="BMN46" s="22"/>
      <c r="BMO46" s="22"/>
      <c r="BMP46" s="22"/>
      <c r="BMQ46" s="22"/>
      <c r="BMR46" s="22"/>
      <c r="BMS46" s="22"/>
      <c r="BMT46" s="22"/>
      <c r="BMU46" s="22"/>
      <c r="BMV46" s="22"/>
      <c r="BMW46" s="22"/>
      <c r="BMX46" s="22"/>
      <c r="BMY46" s="22"/>
      <c r="BMZ46" s="22"/>
      <c r="BNA46" s="22"/>
      <c r="BNB46" s="22"/>
      <c r="BNC46" s="22"/>
      <c r="BND46" s="22"/>
      <c r="BNE46" s="22"/>
      <c r="BNF46" s="22"/>
      <c r="BNG46" s="22"/>
      <c r="BNH46" s="22"/>
      <c r="BNI46" s="22"/>
      <c r="BNJ46" s="22"/>
      <c r="BNK46" s="22"/>
      <c r="BNL46" s="22"/>
      <c r="BNM46" s="22"/>
      <c r="BNN46" s="22"/>
      <c r="BNO46" s="22"/>
      <c r="BNP46" s="22"/>
      <c r="BNQ46" s="22"/>
      <c r="BNR46" s="22"/>
      <c r="BNS46" s="22"/>
      <c r="BNT46" s="22"/>
      <c r="BNU46" s="22"/>
      <c r="BNV46" s="22"/>
      <c r="BNW46" s="22"/>
      <c r="BNX46" s="22"/>
      <c r="BNY46" s="22"/>
      <c r="BNZ46" s="22"/>
      <c r="BOA46" s="22"/>
      <c r="BOB46" s="22"/>
      <c r="BOC46" s="22"/>
      <c r="BOD46" s="22"/>
      <c r="BOE46" s="22"/>
      <c r="BOF46" s="22"/>
      <c r="BOG46" s="22"/>
      <c r="BOH46" s="22"/>
      <c r="BOI46" s="22"/>
      <c r="BOJ46" s="22"/>
      <c r="BOK46" s="22"/>
      <c r="BOL46" s="22"/>
      <c r="BOM46" s="22"/>
      <c r="BON46" s="22"/>
      <c r="BOO46" s="22"/>
      <c r="BOP46" s="22"/>
      <c r="BOQ46" s="22"/>
      <c r="BOR46" s="22"/>
      <c r="BOS46" s="22"/>
      <c r="BOT46" s="22"/>
      <c r="BOU46" s="22"/>
      <c r="BOV46" s="22"/>
      <c r="BOW46" s="22"/>
      <c r="BOX46" s="22"/>
      <c r="BOY46" s="22"/>
      <c r="BOZ46" s="22"/>
      <c r="BPA46" s="22"/>
      <c r="BPB46" s="22"/>
      <c r="BPC46" s="22"/>
      <c r="BPD46" s="22"/>
      <c r="BPE46" s="22"/>
      <c r="BPF46" s="22"/>
      <c r="BPG46" s="22"/>
      <c r="BPH46" s="22"/>
      <c r="BPI46" s="22"/>
      <c r="BPJ46" s="22"/>
      <c r="BPK46" s="22"/>
      <c r="BPL46" s="22"/>
      <c r="BPM46" s="22"/>
      <c r="BPN46" s="22"/>
      <c r="BPO46" s="22"/>
      <c r="BPP46" s="22"/>
      <c r="BPQ46" s="22"/>
      <c r="BPR46" s="22"/>
      <c r="BPS46" s="22"/>
      <c r="BPT46" s="22"/>
      <c r="BPU46" s="22"/>
      <c r="BPV46" s="22"/>
      <c r="BPW46" s="22"/>
      <c r="BPX46" s="22"/>
      <c r="BPY46" s="22"/>
      <c r="BPZ46" s="22"/>
      <c r="BQA46" s="22"/>
      <c r="BQB46" s="22"/>
      <c r="BQC46" s="22"/>
      <c r="BQD46" s="22"/>
      <c r="BQE46" s="22"/>
      <c r="BQF46" s="22"/>
      <c r="BQG46" s="22"/>
      <c r="BQH46" s="22"/>
      <c r="BQI46" s="22"/>
      <c r="BQJ46" s="22"/>
      <c r="BQK46" s="22"/>
      <c r="BQL46" s="22"/>
      <c r="BQM46" s="22"/>
      <c r="BQN46" s="22"/>
      <c r="BQO46" s="22"/>
      <c r="BQP46" s="22"/>
      <c r="BQQ46" s="22"/>
      <c r="BQR46" s="22"/>
      <c r="BQS46" s="22"/>
      <c r="BQT46" s="22"/>
      <c r="BQU46" s="22"/>
      <c r="BQV46" s="22"/>
      <c r="BQW46" s="22"/>
      <c r="BQX46" s="22"/>
      <c r="BQY46" s="22"/>
      <c r="BQZ46" s="22"/>
      <c r="BRA46" s="22"/>
      <c r="BRB46" s="22"/>
      <c r="BRC46" s="22"/>
      <c r="BRD46" s="22"/>
      <c r="BRE46" s="22"/>
      <c r="BRF46" s="22"/>
      <c r="BRG46" s="22"/>
      <c r="BRH46" s="22"/>
      <c r="BRI46" s="22"/>
      <c r="BRJ46" s="22"/>
      <c r="BRK46" s="22"/>
      <c r="BRL46" s="22"/>
      <c r="BRM46" s="22"/>
      <c r="BRN46" s="22"/>
      <c r="BRO46" s="22"/>
      <c r="BRP46" s="22"/>
      <c r="BRQ46" s="22"/>
      <c r="BRR46" s="22"/>
      <c r="BRS46" s="22"/>
      <c r="BRT46" s="22"/>
      <c r="BRU46" s="22"/>
      <c r="BRV46" s="22"/>
      <c r="BRW46" s="22"/>
      <c r="BRX46" s="22"/>
      <c r="BRY46" s="22"/>
      <c r="BRZ46" s="22"/>
      <c r="BSA46" s="22"/>
      <c r="BSB46" s="22"/>
      <c r="BSC46" s="22"/>
      <c r="BSD46" s="22"/>
      <c r="BSE46" s="22"/>
      <c r="BSF46" s="22"/>
      <c r="BSG46" s="22"/>
      <c r="BSH46" s="22"/>
      <c r="BSI46" s="22"/>
      <c r="BSJ46" s="22"/>
      <c r="BSK46" s="22"/>
      <c r="BSL46" s="22"/>
      <c r="BSM46" s="22"/>
      <c r="BSN46" s="22"/>
      <c r="BSO46" s="22"/>
      <c r="BSP46" s="22"/>
      <c r="BSQ46" s="22"/>
      <c r="BSR46" s="22"/>
      <c r="BSS46" s="22"/>
      <c r="BST46" s="22"/>
      <c r="BSU46" s="22"/>
      <c r="BSV46" s="22"/>
      <c r="BSW46" s="22"/>
      <c r="BSX46" s="22"/>
      <c r="BSY46" s="22"/>
      <c r="BSZ46" s="22"/>
      <c r="BTA46" s="22"/>
      <c r="BTB46" s="22"/>
      <c r="BTC46" s="22"/>
      <c r="BTD46" s="22"/>
      <c r="BTE46" s="22"/>
      <c r="BTF46" s="22"/>
      <c r="BTG46" s="22"/>
      <c r="BTH46" s="22"/>
      <c r="BTI46" s="22"/>
      <c r="BTJ46" s="22"/>
      <c r="BTK46" s="22"/>
      <c r="BTL46" s="22"/>
      <c r="BTM46" s="22"/>
      <c r="BTN46" s="22"/>
      <c r="BTO46" s="22"/>
      <c r="BTP46" s="22"/>
      <c r="BTQ46" s="22"/>
      <c r="BTR46" s="22"/>
      <c r="BTS46" s="22"/>
      <c r="BTT46" s="22"/>
      <c r="BTU46" s="22"/>
      <c r="BTV46" s="22"/>
      <c r="BTW46" s="22"/>
      <c r="BTX46" s="22"/>
      <c r="BTY46" s="22"/>
      <c r="BTZ46" s="22"/>
      <c r="BUA46" s="22"/>
      <c r="BUB46" s="22"/>
      <c r="BUC46" s="22"/>
      <c r="BUD46" s="22"/>
      <c r="BUE46" s="22"/>
      <c r="BUF46" s="22"/>
      <c r="BUG46" s="22"/>
      <c r="BUH46" s="22"/>
      <c r="BUI46" s="22"/>
      <c r="BUJ46" s="22"/>
      <c r="BUK46" s="22"/>
      <c r="BUL46" s="22"/>
      <c r="BUM46" s="22"/>
      <c r="BUN46" s="22"/>
      <c r="BUO46" s="22"/>
      <c r="BUP46" s="22"/>
      <c r="BUQ46" s="22"/>
      <c r="BUR46" s="22"/>
      <c r="BUS46" s="22"/>
      <c r="BUT46" s="22"/>
      <c r="BUU46" s="22"/>
      <c r="BUV46" s="22"/>
      <c r="BUW46" s="22"/>
      <c r="BUX46" s="22"/>
      <c r="BUY46" s="22"/>
      <c r="BUZ46" s="22"/>
      <c r="BVA46" s="22"/>
      <c r="BVB46" s="22"/>
      <c r="BVC46" s="22"/>
      <c r="BVD46" s="22"/>
      <c r="BVE46" s="22"/>
      <c r="BVF46" s="22"/>
      <c r="BVG46" s="22"/>
      <c r="BVH46" s="22"/>
      <c r="BVI46" s="22"/>
      <c r="BVJ46" s="22"/>
      <c r="BVK46" s="22"/>
      <c r="BVL46" s="22"/>
      <c r="BVM46" s="22"/>
      <c r="BVN46" s="22"/>
      <c r="BVO46" s="22"/>
      <c r="BVP46" s="22"/>
      <c r="BVQ46" s="22"/>
      <c r="BVR46" s="22"/>
      <c r="BVS46" s="22"/>
      <c r="BVT46" s="22"/>
      <c r="BVU46" s="22"/>
      <c r="BVV46" s="22"/>
      <c r="BVW46" s="22"/>
      <c r="BVX46" s="22"/>
      <c r="BVY46" s="22"/>
      <c r="BVZ46" s="22"/>
      <c r="BWA46" s="22"/>
      <c r="BWB46" s="22"/>
      <c r="BWC46" s="22"/>
      <c r="BWD46" s="22"/>
      <c r="BWE46" s="22"/>
      <c r="BWF46" s="22"/>
      <c r="BWG46" s="22"/>
      <c r="BWH46" s="22"/>
      <c r="BWI46" s="22"/>
      <c r="BWJ46" s="22"/>
      <c r="BWK46" s="22"/>
      <c r="BWL46" s="22"/>
      <c r="BWM46" s="22"/>
      <c r="BWN46" s="22"/>
      <c r="BWO46" s="22"/>
      <c r="BWP46" s="22"/>
      <c r="BWQ46" s="22"/>
      <c r="BWR46" s="22"/>
      <c r="BWS46" s="22"/>
      <c r="BWT46" s="22"/>
      <c r="BWU46" s="22"/>
      <c r="BWV46" s="22"/>
      <c r="BWW46" s="22"/>
      <c r="BWX46" s="22"/>
      <c r="BWY46" s="22"/>
      <c r="BWZ46" s="22"/>
      <c r="BXA46" s="22"/>
      <c r="BXB46" s="22"/>
      <c r="BXC46" s="22"/>
      <c r="BXD46" s="22"/>
      <c r="BXE46" s="22"/>
      <c r="BXF46" s="22"/>
      <c r="BXG46" s="22"/>
      <c r="BXH46" s="22"/>
      <c r="BXI46" s="22"/>
      <c r="BXJ46" s="22"/>
      <c r="BXK46" s="22"/>
      <c r="BXL46" s="22"/>
      <c r="BXM46" s="22"/>
      <c r="BXN46" s="22"/>
      <c r="BXO46" s="22"/>
      <c r="BXP46" s="22"/>
      <c r="BXQ46" s="22"/>
      <c r="BXR46" s="22"/>
      <c r="BXS46" s="22"/>
      <c r="BXT46" s="22"/>
      <c r="BXU46" s="22"/>
      <c r="BXV46" s="22"/>
      <c r="BXW46" s="22"/>
      <c r="BXX46" s="22"/>
      <c r="BXY46" s="22"/>
      <c r="BXZ46" s="22"/>
      <c r="BYA46" s="22"/>
      <c r="BYB46" s="22"/>
      <c r="BYC46" s="22"/>
      <c r="BYD46" s="22"/>
      <c r="BYE46" s="22"/>
      <c r="BYF46" s="22"/>
      <c r="BYG46" s="22"/>
      <c r="BYH46" s="22"/>
      <c r="BYI46" s="22"/>
      <c r="BYJ46" s="22"/>
      <c r="BYK46" s="22"/>
      <c r="BYL46" s="22"/>
      <c r="BYM46" s="22"/>
      <c r="BYN46" s="22"/>
      <c r="BYO46" s="22"/>
      <c r="BYP46" s="22"/>
      <c r="BYQ46" s="22"/>
      <c r="BYR46" s="22"/>
      <c r="BYS46" s="22"/>
      <c r="BYT46" s="22"/>
      <c r="BYU46" s="22"/>
      <c r="BYV46" s="22"/>
      <c r="BYW46" s="22"/>
      <c r="BYX46" s="22"/>
      <c r="BYY46" s="22"/>
      <c r="BYZ46" s="22"/>
      <c r="BZA46" s="22"/>
      <c r="BZB46" s="22"/>
      <c r="BZC46" s="22"/>
      <c r="BZD46" s="22"/>
      <c r="BZE46" s="22"/>
      <c r="BZF46" s="22"/>
      <c r="BZG46" s="22"/>
      <c r="BZH46" s="22"/>
      <c r="BZI46" s="22"/>
      <c r="BZJ46" s="22"/>
      <c r="BZK46" s="22"/>
      <c r="BZL46" s="22"/>
      <c r="BZM46" s="22"/>
      <c r="BZN46" s="22"/>
      <c r="BZO46" s="22"/>
      <c r="BZP46" s="22"/>
      <c r="BZQ46" s="22"/>
      <c r="BZR46" s="22"/>
      <c r="BZS46" s="22"/>
      <c r="BZT46" s="22"/>
      <c r="BZU46" s="22"/>
      <c r="BZV46" s="22"/>
      <c r="BZW46" s="22"/>
      <c r="BZX46" s="22"/>
      <c r="BZY46" s="22"/>
      <c r="BZZ46" s="22"/>
      <c r="CAA46" s="22"/>
      <c r="CAB46" s="22"/>
      <c r="CAC46" s="22"/>
      <c r="CAD46" s="22"/>
      <c r="CAE46" s="22"/>
      <c r="CAF46" s="22"/>
      <c r="CAG46" s="22"/>
      <c r="CAH46" s="22"/>
      <c r="CAI46" s="22"/>
      <c r="CAJ46" s="22"/>
      <c r="CAK46" s="22"/>
      <c r="CAL46" s="22"/>
      <c r="CAM46" s="22"/>
      <c r="CAN46" s="22"/>
      <c r="CAO46" s="22"/>
      <c r="CAP46" s="22"/>
      <c r="CAQ46" s="22"/>
      <c r="CAR46" s="22"/>
      <c r="CAS46" s="22"/>
      <c r="CAT46" s="22"/>
      <c r="CAU46" s="22"/>
      <c r="CAV46" s="22"/>
      <c r="CAW46" s="22"/>
      <c r="CAX46" s="22"/>
      <c r="CAY46" s="22"/>
      <c r="CAZ46" s="22"/>
      <c r="CBA46" s="22"/>
      <c r="CBB46" s="22"/>
      <c r="CBC46" s="22"/>
      <c r="CBD46" s="22"/>
      <c r="CBE46" s="22"/>
      <c r="CBF46" s="22"/>
      <c r="CBG46" s="22"/>
      <c r="CBH46" s="22"/>
      <c r="CBI46" s="22"/>
      <c r="CBJ46" s="22"/>
      <c r="CBK46" s="22"/>
      <c r="CBL46" s="22"/>
      <c r="CBM46" s="22"/>
      <c r="CBN46" s="22"/>
      <c r="CBO46" s="22"/>
      <c r="CBP46" s="22"/>
      <c r="CBQ46" s="22"/>
      <c r="CBR46" s="22"/>
      <c r="CBS46" s="22"/>
      <c r="CBT46" s="22"/>
      <c r="CBU46" s="22"/>
      <c r="CBV46" s="22"/>
      <c r="CBW46" s="22"/>
      <c r="CBX46" s="22"/>
      <c r="CBY46" s="22"/>
      <c r="CBZ46" s="22"/>
      <c r="CCA46" s="22"/>
      <c r="CCB46" s="22"/>
      <c r="CCC46" s="22"/>
      <c r="CCD46" s="22"/>
      <c r="CCE46" s="22"/>
      <c r="CCF46" s="22"/>
      <c r="CCG46" s="22"/>
      <c r="CCH46" s="22"/>
      <c r="CCI46" s="22"/>
      <c r="CCJ46" s="22"/>
      <c r="CCK46" s="22"/>
      <c r="CCL46" s="22"/>
      <c r="CCM46" s="22"/>
      <c r="CCN46" s="22"/>
      <c r="CCO46" s="22"/>
      <c r="CCP46" s="22"/>
      <c r="CCQ46" s="22"/>
      <c r="CCR46" s="22"/>
      <c r="CCS46" s="22"/>
      <c r="CCT46" s="22"/>
      <c r="CCU46" s="22"/>
      <c r="CCV46" s="22"/>
      <c r="CCW46" s="22"/>
      <c r="CCX46" s="22"/>
      <c r="CCY46" s="22"/>
      <c r="CCZ46" s="22"/>
      <c r="CDA46" s="22"/>
      <c r="CDB46" s="22"/>
      <c r="CDC46" s="22"/>
      <c r="CDD46" s="22"/>
      <c r="CDE46" s="22"/>
      <c r="CDF46" s="22"/>
      <c r="CDG46" s="22"/>
      <c r="CDH46" s="22"/>
      <c r="CDI46" s="22"/>
      <c r="CDJ46" s="22"/>
      <c r="CDK46" s="22"/>
      <c r="CDL46" s="22"/>
      <c r="CDM46" s="22"/>
      <c r="CDN46" s="22"/>
      <c r="CDO46" s="22"/>
      <c r="CDP46" s="22"/>
      <c r="CDQ46" s="22"/>
      <c r="CDR46" s="22"/>
      <c r="CDS46" s="22"/>
      <c r="CDT46" s="22"/>
      <c r="CDU46" s="22"/>
      <c r="CDV46" s="22"/>
      <c r="CDW46" s="22"/>
      <c r="CDX46" s="22"/>
      <c r="CDY46" s="22"/>
      <c r="CDZ46" s="22"/>
      <c r="CEA46" s="22"/>
      <c r="CEB46" s="22"/>
      <c r="CEC46" s="22"/>
      <c r="CED46" s="22"/>
      <c r="CEE46" s="22"/>
      <c r="CEF46" s="22"/>
      <c r="CEG46" s="22"/>
      <c r="CEH46" s="22"/>
      <c r="CEI46" s="22"/>
      <c r="CEJ46" s="22"/>
      <c r="CEK46" s="22"/>
      <c r="CEL46" s="22"/>
      <c r="CEM46" s="22"/>
      <c r="CEN46" s="22"/>
      <c r="CEO46" s="22"/>
      <c r="CEP46" s="22"/>
      <c r="CEQ46" s="22"/>
      <c r="CER46" s="22"/>
      <c r="CES46" s="22"/>
      <c r="CET46" s="22"/>
      <c r="CEU46" s="22"/>
      <c r="CEV46" s="22"/>
      <c r="CEW46" s="22"/>
      <c r="CEX46" s="22"/>
      <c r="CEY46" s="22"/>
      <c r="CEZ46" s="22"/>
      <c r="CFA46" s="22"/>
      <c r="CFB46" s="22"/>
      <c r="CFC46" s="22"/>
      <c r="CFD46" s="22"/>
      <c r="CFE46" s="22"/>
      <c r="CFF46" s="22"/>
      <c r="CFG46" s="22"/>
      <c r="CFH46" s="22"/>
      <c r="CFI46" s="22"/>
      <c r="CFJ46" s="22"/>
      <c r="CFK46" s="22"/>
      <c r="CFL46" s="22"/>
      <c r="CFM46" s="22"/>
      <c r="CFN46" s="22"/>
      <c r="CFO46" s="22"/>
      <c r="CFP46" s="22"/>
      <c r="CFQ46" s="22"/>
      <c r="CFR46" s="22"/>
      <c r="CFS46" s="22"/>
      <c r="CFT46" s="22"/>
      <c r="CFU46" s="22"/>
      <c r="CFV46" s="22"/>
      <c r="CFW46" s="22"/>
      <c r="CFX46" s="22"/>
      <c r="CFY46" s="22"/>
      <c r="CFZ46" s="22"/>
      <c r="CGA46" s="22"/>
      <c r="CGB46" s="22"/>
      <c r="CGC46" s="22"/>
      <c r="CGD46" s="22"/>
      <c r="CGE46" s="22"/>
      <c r="CGF46" s="22"/>
      <c r="CGG46" s="22"/>
      <c r="CGH46" s="22"/>
      <c r="CGI46" s="22"/>
      <c r="CGJ46" s="22"/>
      <c r="CGK46" s="22"/>
      <c r="CGL46" s="22"/>
      <c r="CGM46" s="22"/>
      <c r="CGN46" s="22"/>
      <c r="CGO46" s="22"/>
      <c r="CGP46" s="22"/>
      <c r="CGQ46" s="22"/>
      <c r="CGR46" s="22"/>
      <c r="CGS46" s="22"/>
      <c r="CGT46" s="22"/>
      <c r="CGU46" s="22"/>
      <c r="CGV46" s="22"/>
      <c r="CGW46" s="22"/>
      <c r="CGX46" s="22"/>
      <c r="CGY46" s="22"/>
      <c r="CGZ46" s="22"/>
      <c r="CHA46" s="22"/>
      <c r="CHB46" s="22"/>
      <c r="CHC46" s="22"/>
      <c r="CHD46" s="22"/>
      <c r="CHE46" s="22"/>
      <c r="CHF46" s="22"/>
      <c r="CHG46" s="22"/>
      <c r="CHH46" s="22"/>
      <c r="CHI46" s="22"/>
      <c r="CHJ46" s="22"/>
      <c r="CHK46" s="22"/>
      <c r="CHL46" s="22"/>
      <c r="CHM46" s="22"/>
      <c r="CHN46" s="22"/>
      <c r="CHO46" s="22"/>
      <c r="CHP46" s="22"/>
      <c r="CHQ46" s="22"/>
      <c r="CHR46" s="22"/>
      <c r="CHS46" s="22"/>
      <c r="CHT46" s="22"/>
      <c r="CHU46" s="22"/>
      <c r="CHV46" s="22"/>
      <c r="CHW46" s="22"/>
      <c r="CHX46" s="22"/>
      <c r="CHY46" s="22"/>
      <c r="CHZ46" s="22"/>
      <c r="CIA46" s="22"/>
      <c r="CIB46" s="22"/>
      <c r="CIC46" s="22"/>
      <c r="CID46" s="22"/>
      <c r="CIE46" s="22"/>
      <c r="CIF46" s="22"/>
      <c r="CIG46" s="22"/>
      <c r="CIH46" s="22"/>
      <c r="CII46" s="22"/>
      <c r="CIJ46" s="22"/>
      <c r="CIK46" s="22"/>
      <c r="CIL46" s="22"/>
      <c r="CIM46" s="22"/>
      <c r="CIN46" s="22"/>
      <c r="CIO46" s="22"/>
      <c r="CIP46" s="22"/>
      <c r="CIQ46" s="22"/>
      <c r="CIR46" s="22"/>
      <c r="CIS46" s="22"/>
      <c r="CIT46" s="22"/>
      <c r="CIU46" s="22"/>
      <c r="CIV46" s="22"/>
      <c r="CIW46" s="22"/>
      <c r="CIX46" s="22"/>
      <c r="CIY46" s="22"/>
      <c r="CIZ46" s="22"/>
      <c r="CJA46" s="22"/>
      <c r="CJB46" s="22"/>
      <c r="CJC46" s="22"/>
      <c r="CJD46" s="22"/>
      <c r="CJE46" s="22"/>
      <c r="CJF46" s="22"/>
      <c r="CJG46" s="22"/>
      <c r="CJH46" s="22"/>
      <c r="CJI46" s="22"/>
      <c r="CJJ46" s="22"/>
      <c r="CJK46" s="22"/>
      <c r="CJL46" s="22"/>
      <c r="CJM46" s="22"/>
      <c r="CJN46" s="22"/>
      <c r="CJO46" s="22"/>
      <c r="CJP46" s="22"/>
      <c r="CJQ46" s="22"/>
      <c r="CJR46" s="22"/>
      <c r="CJS46" s="22"/>
      <c r="CJT46" s="22"/>
      <c r="CJU46" s="22"/>
      <c r="CJV46" s="22"/>
      <c r="CJW46" s="22"/>
      <c r="CJX46" s="22"/>
      <c r="CJY46" s="22"/>
      <c r="CJZ46" s="22"/>
      <c r="CKA46" s="22"/>
      <c r="CKB46" s="22"/>
      <c r="CKC46" s="22"/>
      <c r="CKD46" s="22"/>
      <c r="CKE46" s="22"/>
      <c r="CKF46" s="22"/>
      <c r="CKG46" s="22"/>
      <c r="CKH46" s="22"/>
      <c r="CKI46" s="22"/>
      <c r="CKJ46" s="22"/>
      <c r="CKK46" s="22"/>
      <c r="CKL46" s="22"/>
      <c r="CKM46" s="22"/>
      <c r="CKN46" s="22"/>
      <c r="CKO46" s="22"/>
      <c r="CKP46" s="22"/>
      <c r="CKQ46" s="22"/>
      <c r="CKR46" s="22"/>
      <c r="CKS46" s="22"/>
      <c r="CKT46" s="22"/>
      <c r="CKU46" s="22"/>
      <c r="CKV46" s="22"/>
      <c r="CKW46" s="22"/>
      <c r="CKX46" s="22"/>
      <c r="CKY46" s="22"/>
      <c r="CKZ46" s="22"/>
      <c r="CLA46" s="22"/>
      <c r="CLB46" s="22"/>
      <c r="CLC46" s="22"/>
      <c r="CLD46" s="22"/>
      <c r="CLE46" s="22"/>
      <c r="CLF46" s="22"/>
      <c r="CLG46" s="22"/>
      <c r="CLH46" s="22"/>
      <c r="CLI46" s="22"/>
      <c r="CLJ46" s="22"/>
      <c r="CLK46" s="22"/>
      <c r="CLL46" s="22"/>
      <c r="CLM46" s="22"/>
      <c r="CLN46" s="22"/>
      <c r="CLO46" s="22"/>
      <c r="CLP46" s="22"/>
      <c r="CLQ46" s="22"/>
      <c r="CLR46" s="22"/>
      <c r="CLS46" s="22"/>
      <c r="CLT46" s="22"/>
      <c r="CLU46" s="22"/>
      <c r="CLV46" s="22"/>
      <c r="CLW46" s="22"/>
      <c r="CLX46" s="22"/>
      <c r="CLY46" s="22"/>
      <c r="CLZ46" s="22"/>
      <c r="CMA46" s="22"/>
      <c r="CMB46" s="22"/>
      <c r="CMC46" s="22"/>
      <c r="CMD46" s="22"/>
      <c r="CME46" s="22"/>
      <c r="CMF46" s="22"/>
      <c r="CMG46" s="22"/>
      <c r="CMH46" s="22"/>
      <c r="CMI46" s="22"/>
      <c r="CMJ46" s="22"/>
      <c r="CMK46" s="22"/>
      <c r="CML46" s="22"/>
      <c r="CMM46" s="22"/>
      <c r="CMN46" s="22"/>
      <c r="CMO46" s="22"/>
      <c r="CMP46" s="22"/>
      <c r="CMQ46" s="22"/>
      <c r="CMR46" s="22"/>
      <c r="CMS46" s="22"/>
      <c r="CMT46" s="22"/>
      <c r="CMU46" s="22"/>
      <c r="CMV46" s="22"/>
      <c r="CMW46" s="22"/>
      <c r="CMX46" s="22"/>
      <c r="CMY46" s="22"/>
      <c r="CMZ46" s="22"/>
      <c r="CNA46" s="22"/>
      <c r="CNB46" s="22"/>
      <c r="CNC46" s="22"/>
      <c r="CND46" s="22"/>
      <c r="CNE46" s="22"/>
      <c r="CNF46" s="22"/>
      <c r="CNG46" s="22"/>
      <c r="CNH46" s="22"/>
      <c r="CNI46" s="22"/>
      <c r="CNJ46" s="22"/>
      <c r="CNK46" s="22"/>
      <c r="CNL46" s="22"/>
      <c r="CNM46" s="22"/>
      <c r="CNN46" s="22"/>
      <c r="CNO46" s="22"/>
      <c r="CNP46" s="22"/>
      <c r="CNQ46" s="22"/>
      <c r="CNR46" s="22"/>
      <c r="CNS46" s="22"/>
      <c r="CNT46" s="22"/>
      <c r="CNU46" s="22"/>
      <c r="CNV46" s="22"/>
      <c r="CNW46" s="22"/>
      <c r="CNX46" s="22"/>
      <c r="CNY46" s="22"/>
      <c r="CNZ46" s="22"/>
      <c r="COA46" s="22"/>
      <c r="COB46" s="22"/>
      <c r="COC46" s="22"/>
      <c r="COD46" s="22"/>
      <c r="COE46" s="22"/>
      <c r="COF46" s="22"/>
      <c r="COG46" s="22"/>
      <c r="COH46" s="22"/>
      <c r="COI46" s="22"/>
      <c r="COJ46" s="22"/>
      <c r="COK46" s="22"/>
      <c r="COL46" s="22"/>
      <c r="COM46" s="22"/>
      <c r="CON46" s="22"/>
      <c r="COO46" s="22"/>
      <c r="COP46" s="22"/>
      <c r="COQ46" s="22"/>
      <c r="COR46" s="22"/>
      <c r="COS46" s="22"/>
      <c r="COT46" s="22"/>
      <c r="COU46" s="22"/>
      <c r="COV46" s="22"/>
      <c r="COW46" s="22"/>
      <c r="COX46" s="22"/>
      <c r="COY46" s="22"/>
      <c r="COZ46" s="22"/>
      <c r="CPA46" s="22"/>
      <c r="CPB46" s="22"/>
      <c r="CPC46" s="22"/>
      <c r="CPD46" s="22"/>
      <c r="CPE46" s="22"/>
      <c r="CPF46" s="22"/>
      <c r="CPG46" s="22"/>
      <c r="CPH46" s="22"/>
      <c r="CPI46" s="22"/>
      <c r="CPJ46" s="22"/>
      <c r="CPK46" s="22"/>
      <c r="CPL46" s="22"/>
      <c r="CPM46" s="22"/>
      <c r="CPN46" s="22"/>
      <c r="CPO46" s="22"/>
      <c r="CPP46" s="22"/>
      <c r="CPQ46" s="22"/>
      <c r="CPR46" s="22"/>
      <c r="CPS46" s="22"/>
      <c r="CPT46" s="22"/>
      <c r="CPU46" s="22"/>
      <c r="CPV46" s="22"/>
      <c r="CPW46" s="22"/>
      <c r="CPX46" s="22"/>
      <c r="CPY46" s="22"/>
      <c r="CPZ46" s="22"/>
      <c r="CQA46" s="22"/>
      <c r="CQB46" s="22"/>
      <c r="CQC46" s="22"/>
      <c r="CQD46" s="22"/>
      <c r="CQE46" s="22"/>
      <c r="CQF46" s="22"/>
      <c r="CQG46" s="22"/>
      <c r="CQH46" s="22"/>
      <c r="CQI46" s="22"/>
      <c r="CQJ46" s="22"/>
      <c r="CQK46" s="22"/>
      <c r="CQL46" s="22"/>
      <c r="CQM46" s="22"/>
      <c r="CQN46" s="22"/>
      <c r="CQO46" s="22"/>
      <c r="CQP46" s="22"/>
      <c r="CQQ46" s="22"/>
      <c r="CQR46" s="22"/>
      <c r="CQS46" s="22"/>
      <c r="CQT46" s="22"/>
      <c r="CQU46" s="22"/>
      <c r="CQV46" s="22"/>
      <c r="CQW46" s="22"/>
      <c r="CQX46" s="22"/>
      <c r="CQY46" s="22"/>
      <c r="CQZ46" s="22"/>
      <c r="CRA46" s="22"/>
      <c r="CRB46" s="22"/>
      <c r="CRC46" s="22"/>
      <c r="CRD46" s="22"/>
      <c r="CRE46" s="22"/>
      <c r="CRF46" s="22"/>
      <c r="CRG46" s="22"/>
      <c r="CRH46" s="22"/>
      <c r="CRI46" s="22"/>
      <c r="CRJ46" s="22"/>
      <c r="CRK46" s="22"/>
      <c r="CRL46" s="22"/>
      <c r="CRM46" s="22"/>
      <c r="CRN46" s="22"/>
      <c r="CRO46" s="22"/>
      <c r="CRP46" s="22"/>
      <c r="CRQ46" s="22"/>
      <c r="CRR46" s="22"/>
      <c r="CRS46" s="22"/>
      <c r="CRT46" s="22"/>
      <c r="CRU46" s="22"/>
      <c r="CRV46" s="22"/>
      <c r="CRW46" s="22"/>
      <c r="CRX46" s="22"/>
      <c r="CRY46" s="22"/>
      <c r="CRZ46" s="22"/>
      <c r="CSA46" s="22"/>
      <c r="CSB46" s="22"/>
      <c r="CSC46" s="22"/>
      <c r="CSD46" s="22"/>
      <c r="CSE46" s="22"/>
      <c r="CSF46" s="22"/>
      <c r="CSG46" s="22"/>
      <c r="CSH46" s="22"/>
      <c r="CSI46" s="22"/>
      <c r="CSJ46" s="22"/>
      <c r="CSK46" s="22"/>
      <c r="CSL46" s="22"/>
      <c r="CSM46" s="22"/>
      <c r="CSN46" s="22"/>
      <c r="CSO46" s="22"/>
      <c r="CSP46" s="22"/>
      <c r="CSQ46" s="22"/>
      <c r="CSR46" s="22"/>
      <c r="CSS46" s="22"/>
      <c r="CST46" s="22"/>
      <c r="CSU46" s="22"/>
      <c r="CSV46" s="22"/>
      <c r="CSW46" s="22"/>
      <c r="CSX46" s="22"/>
      <c r="CSY46" s="22"/>
      <c r="CSZ46" s="22"/>
      <c r="CTA46" s="22"/>
      <c r="CTB46" s="22"/>
      <c r="CTC46" s="22"/>
      <c r="CTD46" s="22"/>
      <c r="CTE46" s="22"/>
      <c r="CTF46" s="22"/>
      <c r="CTG46" s="22"/>
      <c r="CTH46" s="22"/>
      <c r="CTI46" s="22"/>
      <c r="CTJ46" s="22"/>
      <c r="CTK46" s="22"/>
      <c r="CTL46" s="22"/>
      <c r="CTM46" s="22"/>
      <c r="CTN46" s="22"/>
      <c r="CTO46" s="22"/>
      <c r="CTP46" s="22"/>
      <c r="CTQ46" s="22"/>
      <c r="CTR46" s="22"/>
      <c r="CTS46" s="22"/>
      <c r="CTT46" s="22"/>
      <c r="CTU46" s="22"/>
      <c r="CTV46" s="22"/>
      <c r="CTW46" s="22"/>
      <c r="CTX46" s="22"/>
      <c r="CTY46" s="22"/>
      <c r="CTZ46" s="22"/>
      <c r="CUA46" s="22"/>
      <c r="CUB46" s="22"/>
      <c r="CUC46" s="22"/>
      <c r="CUD46" s="22"/>
      <c r="CUE46" s="22"/>
      <c r="CUF46" s="22"/>
      <c r="CUG46" s="22"/>
      <c r="CUH46" s="22"/>
      <c r="CUI46" s="22"/>
      <c r="CUJ46" s="22"/>
      <c r="CUK46" s="22"/>
      <c r="CUL46" s="22"/>
      <c r="CUM46" s="22"/>
      <c r="CUN46" s="22"/>
      <c r="CUO46" s="22"/>
      <c r="CUP46" s="22"/>
      <c r="CUQ46" s="22"/>
      <c r="CUR46" s="22"/>
      <c r="CUS46" s="22"/>
      <c r="CUT46" s="22"/>
      <c r="CUU46" s="22"/>
      <c r="CUV46" s="22"/>
      <c r="CUW46" s="22"/>
      <c r="CUX46" s="22"/>
      <c r="CUY46" s="22"/>
      <c r="CUZ46" s="22"/>
      <c r="CVA46" s="22"/>
      <c r="CVB46" s="22"/>
      <c r="CVC46" s="22"/>
      <c r="CVD46" s="22"/>
      <c r="CVE46" s="22"/>
      <c r="CVF46" s="22"/>
      <c r="CVG46" s="22"/>
      <c r="CVH46" s="22"/>
      <c r="CVI46" s="22"/>
      <c r="CVJ46" s="22"/>
      <c r="CVK46" s="22"/>
      <c r="CVL46" s="22"/>
      <c r="CVM46" s="22"/>
      <c r="CVN46" s="22"/>
      <c r="CVO46" s="22"/>
      <c r="CVP46" s="22"/>
      <c r="CVQ46" s="22"/>
      <c r="CVR46" s="22"/>
      <c r="CVS46" s="22"/>
      <c r="CVT46" s="22"/>
      <c r="CVU46" s="22"/>
      <c r="CVV46" s="22"/>
      <c r="CVW46" s="22"/>
      <c r="CVX46" s="22"/>
      <c r="CVY46" s="22"/>
      <c r="CVZ46" s="22"/>
      <c r="CWA46" s="22"/>
      <c r="CWB46" s="22"/>
      <c r="CWC46" s="22"/>
      <c r="CWD46" s="22"/>
      <c r="CWE46" s="22"/>
      <c r="CWF46" s="22"/>
      <c r="CWG46" s="22"/>
      <c r="CWH46" s="22"/>
      <c r="CWI46" s="22"/>
      <c r="CWJ46" s="22"/>
      <c r="CWK46" s="22"/>
      <c r="CWL46" s="22"/>
      <c r="CWM46" s="22"/>
      <c r="CWN46" s="22"/>
      <c r="CWO46" s="22"/>
      <c r="CWP46" s="22"/>
      <c r="CWQ46" s="22"/>
      <c r="CWR46" s="22"/>
      <c r="CWS46" s="22"/>
      <c r="CWT46" s="22"/>
      <c r="CWU46" s="22"/>
      <c r="CWV46" s="22"/>
      <c r="CWW46" s="22"/>
      <c r="CWX46" s="22"/>
      <c r="CWY46" s="22"/>
      <c r="CWZ46" s="22"/>
      <c r="CXA46" s="22"/>
      <c r="CXB46" s="22"/>
      <c r="CXC46" s="22"/>
      <c r="CXD46" s="22"/>
      <c r="CXE46" s="22"/>
      <c r="CXF46" s="22"/>
      <c r="CXG46" s="22"/>
      <c r="CXH46" s="22"/>
      <c r="CXI46" s="22"/>
      <c r="CXJ46" s="22"/>
      <c r="CXK46" s="22"/>
      <c r="CXL46" s="22"/>
      <c r="CXM46" s="22"/>
      <c r="CXN46" s="22"/>
      <c r="CXO46" s="22"/>
      <c r="CXP46" s="22"/>
      <c r="CXQ46" s="22"/>
      <c r="CXR46" s="22"/>
      <c r="CXS46" s="22"/>
      <c r="CXT46" s="22"/>
      <c r="CXU46" s="22"/>
      <c r="CXV46" s="22"/>
      <c r="CXW46" s="22"/>
      <c r="CXX46" s="22"/>
      <c r="CXY46" s="22"/>
      <c r="CXZ46" s="22"/>
      <c r="CYA46" s="22"/>
      <c r="CYB46" s="22"/>
      <c r="CYC46" s="22"/>
      <c r="CYD46" s="22"/>
      <c r="CYE46" s="22"/>
      <c r="CYF46" s="22"/>
      <c r="CYG46" s="22"/>
      <c r="CYH46" s="22"/>
      <c r="CYI46" s="22"/>
      <c r="CYJ46" s="22"/>
      <c r="CYK46" s="22"/>
      <c r="CYL46" s="22"/>
      <c r="CYM46" s="22"/>
      <c r="CYN46" s="22"/>
      <c r="CYO46" s="22"/>
      <c r="CYP46" s="22"/>
      <c r="CYQ46" s="22"/>
      <c r="CYR46" s="22"/>
      <c r="CYS46" s="22"/>
      <c r="CYT46" s="22"/>
      <c r="CYU46" s="22"/>
      <c r="CYV46" s="22"/>
      <c r="CYW46" s="22"/>
      <c r="CYX46" s="22"/>
      <c r="CYY46" s="22"/>
      <c r="CYZ46" s="22"/>
      <c r="CZA46" s="22"/>
      <c r="CZB46" s="22"/>
      <c r="CZC46" s="22"/>
      <c r="CZD46" s="22"/>
      <c r="CZE46" s="22"/>
      <c r="CZF46" s="22"/>
      <c r="CZG46" s="22"/>
      <c r="CZH46" s="22"/>
      <c r="CZI46" s="22"/>
      <c r="CZJ46" s="22"/>
      <c r="CZK46" s="22"/>
      <c r="CZL46" s="22"/>
      <c r="CZM46" s="22"/>
      <c r="CZN46" s="22"/>
      <c r="CZO46" s="22"/>
      <c r="CZP46" s="22"/>
      <c r="CZQ46" s="22"/>
      <c r="CZR46" s="22"/>
      <c r="CZS46" s="22"/>
      <c r="CZT46" s="22"/>
      <c r="CZU46" s="22"/>
      <c r="CZV46" s="22"/>
      <c r="CZW46" s="22"/>
      <c r="CZX46" s="22"/>
      <c r="CZY46" s="22"/>
      <c r="CZZ46" s="22"/>
      <c r="DAA46" s="22"/>
      <c r="DAB46" s="22"/>
      <c r="DAC46" s="22"/>
      <c r="DAD46" s="22"/>
      <c r="DAE46" s="22"/>
      <c r="DAF46" s="22"/>
      <c r="DAG46" s="22"/>
      <c r="DAH46" s="22"/>
      <c r="DAI46" s="22"/>
      <c r="DAJ46" s="22"/>
      <c r="DAK46" s="22"/>
      <c r="DAL46" s="22"/>
      <c r="DAM46" s="22"/>
      <c r="DAN46" s="22"/>
      <c r="DAO46" s="22"/>
      <c r="DAP46" s="22"/>
      <c r="DAQ46" s="22"/>
      <c r="DAR46" s="22"/>
      <c r="DAS46" s="22"/>
      <c r="DAT46" s="22"/>
      <c r="DAU46" s="22"/>
      <c r="DAV46" s="22"/>
      <c r="DAW46" s="22"/>
      <c r="DAX46" s="22"/>
      <c r="DAY46" s="22"/>
      <c r="DAZ46" s="22"/>
      <c r="DBA46" s="22"/>
      <c r="DBB46" s="22"/>
      <c r="DBC46" s="22"/>
      <c r="DBD46" s="22"/>
      <c r="DBE46" s="22"/>
      <c r="DBF46" s="22"/>
      <c r="DBG46" s="22"/>
      <c r="DBH46" s="22"/>
      <c r="DBI46" s="22"/>
      <c r="DBJ46" s="22"/>
      <c r="DBK46" s="22"/>
      <c r="DBL46" s="22"/>
      <c r="DBM46" s="22"/>
      <c r="DBN46" s="22"/>
      <c r="DBO46" s="22"/>
      <c r="DBP46" s="22"/>
      <c r="DBQ46" s="22"/>
      <c r="DBR46" s="22"/>
      <c r="DBS46" s="22"/>
      <c r="DBT46" s="22"/>
      <c r="DBU46" s="22"/>
      <c r="DBV46" s="22"/>
      <c r="DBW46" s="22"/>
      <c r="DBX46" s="22"/>
      <c r="DBY46" s="22"/>
      <c r="DBZ46" s="22"/>
      <c r="DCA46" s="22"/>
      <c r="DCB46" s="22"/>
      <c r="DCC46" s="22"/>
      <c r="DCD46" s="22"/>
      <c r="DCE46" s="22"/>
      <c r="DCF46" s="22"/>
      <c r="DCG46" s="22"/>
      <c r="DCH46" s="22"/>
      <c r="DCI46" s="22"/>
      <c r="DCJ46" s="22"/>
      <c r="DCK46" s="22"/>
      <c r="DCL46" s="22"/>
      <c r="DCM46" s="22"/>
      <c r="DCN46" s="22"/>
      <c r="DCO46" s="22"/>
      <c r="DCP46" s="22"/>
      <c r="DCQ46" s="22"/>
      <c r="DCR46" s="22"/>
      <c r="DCS46" s="22"/>
      <c r="DCT46" s="22"/>
      <c r="DCU46" s="22"/>
      <c r="DCV46" s="22"/>
      <c r="DCW46" s="22"/>
      <c r="DCX46" s="22"/>
      <c r="DCY46" s="22"/>
      <c r="DCZ46" s="22"/>
      <c r="DDA46" s="22"/>
      <c r="DDB46" s="22"/>
      <c r="DDC46" s="22"/>
      <c r="DDD46" s="22"/>
      <c r="DDE46" s="22"/>
      <c r="DDF46" s="22"/>
      <c r="DDG46" s="22"/>
      <c r="DDH46" s="22"/>
      <c r="DDI46" s="22"/>
      <c r="DDJ46" s="22"/>
      <c r="DDK46" s="22"/>
      <c r="DDL46" s="22"/>
      <c r="DDM46" s="22"/>
      <c r="DDN46" s="22"/>
      <c r="DDO46" s="22"/>
      <c r="DDP46" s="22"/>
      <c r="DDQ46" s="22"/>
      <c r="DDR46" s="22"/>
      <c r="DDS46" s="22"/>
      <c r="DDT46" s="22"/>
      <c r="DDU46" s="22"/>
      <c r="DDV46" s="22"/>
      <c r="DDW46" s="22"/>
      <c r="DDX46" s="22"/>
      <c r="DDY46" s="22"/>
      <c r="DDZ46" s="22"/>
      <c r="DEA46" s="22"/>
      <c r="DEB46" s="22"/>
      <c r="DEC46" s="22"/>
      <c r="DED46" s="22"/>
      <c r="DEE46" s="22"/>
      <c r="DEF46" s="22"/>
      <c r="DEG46" s="22"/>
      <c r="DEH46" s="22"/>
      <c r="DEI46" s="22"/>
      <c r="DEJ46" s="22"/>
      <c r="DEK46" s="22"/>
      <c r="DEL46" s="22"/>
      <c r="DEM46" s="22"/>
      <c r="DEN46" s="22"/>
      <c r="DEO46" s="22"/>
      <c r="DEP46" s="22"/>
      <c r="DEQ46" s="22"/>
      <c r="DER46" s="22"/>
      <c r="DES46" s="22"/>
      <c r="DET46" s="22"/>
      <c r="DEU46" s="22"/>
      <c r="DEV46" s="22"/>
      <c r="DEW46" s="22"/>
      <c r="DEX46" s="22"/>
      <c r="DEY46" s="22"/>
      <c r="DEZ46" s="22"/>
      <c r="DFA46" s="22"/>
      <c r="DFB46" s="22"/>
      <c r="DFC46" s="22"/>
      <c r="DFD46" s="22"/>
      <c r="DFE46" s="22"/>
      <c r="DFF46" s="22"/>
      <c r="DFG46" s="22"/>
      <c r="DFH46" s="22"/>
      <c r="DFI46" s="22"/>
      <c r="DFJ46" s="22"/>
      <c r="DFK46" s="22"/>
      <c r="DFL46" s="22"/>
      <c r="DFM46" s="22"/>
      <c r="DFN46" s="22"/>
      <c r="DFO46" s="22"/>
      <c r="DFP46" s="22"/>
      <c r="DFQ46" s="22"/>
      <c r="DFR46" s="22"/>
      <c r="DFS46" s="22"/>
      <c r="DFT46" s="22"/>
      <c r="DFU46" s="22"/>
      <c r="DFV46" s="22"/>
      <c r="DFW46" s="22"/>
      <c r="DFX46" s="22"/>
      <c r="DFY46" s="22"/>
      <c r="DFZ46" s="22"/>
      <c r="DGA46" s="22"/>
      <c r="DGB46" s="22"/>
      <c r="DGC46" s="22"/>
      <c r="DGD46" s="22"/>
      <c r="DGE46" s="22"/>
      <c r="DGF46" s="22"/>
      <c r="DGG46" s="22"/>
      <c r="DGH46" s="22"/>
      <c r="DGI46" s="22"/>
      <c r="DGJ46" s="22"/>
      <c r="DGK46" s="22"/>
      <c r="DGL46" s="22"/>
      <c r="DGM46" s="22"/>
      <c r="DGN46" s="22"/>
      <c r="DGO46" s="22"/>
      <c r="DGP46" s="22"/>
      <c r="DGQ46" s="22"/>
      <c r="DGR46" s="22"/>
      <c r="DGS46" s="22"/>
      <c r="DGT46" s="22"/>
      <c r="DGU46" s="22"/>
      <c r="DGV46" s="22"/>
      <c r="DGW46" s="22"/>
      <c r="DGX46" s="22"/>
      <c r="DGY46" s="22"/>
      <c r="DGZ46" s="22"/>
      <c r="DHA46" s="22"/>
      <c r="DHB46" s="22"/>
      <c r="DHC46" s="22"/>
      <c r="DHD46" s="22"/>
      <c r="DHE46" s="22"/>
      <c r="DHF46" s="22"/>
      <c r="DHG46" s="22"/>
      <c r="DHH46" s="22"/>
      <c r="DHI46" s="22"/>
      <c r="DHJ46" s="22"/>
      <c r="DHK46" s="22"/>
      <c r="DHL46" s="22"/>
      <c r="DHM46" s="22"/>
      <c r="DHN46" s="22"/>
      <c r="DHO46" s="22"/>
      <c r="DHP46" s="22"/>
      <c r="DHQ46" s="22"/>
      <c r="DHR46" s="22"/>
      <c r="DHS46" s="22"/>
      <c r="DHT46" s="22"/>
      <c r="DHU46" s="22"/>
      <c r="DHV46" s="22"/>
      <c r="DHW46" s="22"/>
      <c r="DHX46" s="22"/>
      <c r="DHY46" s="22"/>
      <c r="DHZ46" s="22"/>
      <c r="DIA46" s="22"/>
      <c r="DIB46" s="22"/>
      <c r="DIC46" s="22"/>
      <c r="DID46" s="22"/>
      <c r="DIE46" s="22"/>
      <c r="DIF46" s="22"/>
      <c r="DIG46" s="22"/>
      <c r="DIH46" s="22"/>
      <c r="DII46" s="22"/>
      <c r="DIJ46" s="22"/>
      <c r="DIK46" s="22"/>
      <c r="DIL46" s="22"/>
      <c r="DIM46" s="22"/>
      <c r="DIN46" s="22"/>
      <c r="DIO46" s="22"/>
      <c r="DIP46" s="22"/>
      <c r="DIQ46" s="22"/>
      <c r="DIR46" s="22"/>
      <c r="DIS46" s="22"/>
      <c r="DIT46" s="22"/>
      <c r="DIU46" s="22"/>
      <c r="DIV46" s="22"/>
      <c r="DIW46" s="22"/>
      <c r="DIX46" s="22"/>
      <c r="DIY46" s="22"/>
      <c r="DIZ46" s="22"/>
      <c r="DJA46" s="22"/>
      <c r="DJB46" s="22"/>
      <c r="DJC46" s="22"/>
      <c r="DJD46" s="22"/>
      <c r="DJE46" s="22"/>
      <c r="DJF46" s="22"/>
      <c r="DJG46" s="22"/>
      <c r="DJH46" s="22"/>
      <c r="DJI46" s="22"/>
      <c r="DJJ46" s="22"/>
      <c r="DJK46" s="22"/>
      <c r="DJL46" s="22"/>
      <c r="DJM46" s="22"/>
      <c r="DJN46" s="22"/>
      <c r="DJO46" s="22"/>
      <c r="DJP46" s="22"/>
      <c r="DJQ46" s="22"/>
      <c r="DJR46" s="22"/>
      <c r="DJS46" s="22"/>
      <c r="DJT46" s="22"/>
      <c r="DJU46" s="22"/>
      <c r="DJV46" s="22"/>
      <c r="DJW46" s="22"/>
      <c r="DJX46" s="22"/>
      <c r="DJY46" s="22"/>
      <c r="DJZ46" s="22"/>
      <c r="DKA46" s="22"/>
      <c r="DKB46" s="22"/>
      <c r="DKC46" s="22"/>
      <c r="DKD46" s="22"/>
      <c r="DKE46" s="22"/>
      <c r="DKF46" s="22"/>
      <c r="DKG46" s="22"/>
      <c r="DKH46" s="22"/>
      <c r="DKI46" s="22"/>
      <c r="DKJ46" s="22"/>
      <c r="DKK46" s="22"/>
      <c r="DKL46" s="22"/>
      <c r="DKM46" s="22"/>
      <c r="DKN46" s="22"/>
      <c r="DKO46" s="22"/>
      <c r="DKP46" s="22"/>
      <c r="DKQ46" s="22"/>
      <c r="DKR46" s="22"/>
      <c r="DKS46" s="22"/>
      <c r="DKT46" s="22"/>
      <c r="DKU46" s="22"/>
      <c r="DKV46" s="22"/>
      <c r="DKW46" s="22"/>
      <c r="DKX46" s="22"/>
      <c r="DKY46" s="22"/>
      <c r="DKZ46" s="22"/>
      <c r="DLA46" s="22"/>
      <c r="DLB46" s="22"/>
      <c r="DLC46" s="22"/>
      <c r="DLD46" s="22"/>
      <c r="DLE46" s="22"/>
      <c r="DLF46" s="22"/>
      <c r="DLG46" s="22"/>
      <c r="DLH46" s="22"/>
      <c r="DLI46" s="22"/>
      <c r="DLJ46" s="22"/>
      <c r="DLK46" s="22"/>
      <c r="DLL46" s="22"/>
      <c r="DLM46" s="22"/>
      <c r="DLN46" s="22"/>
      <c r="DLO46" s="22"/>
      <c r="DLP46" s="22"/>
      <c r="DLQ46" s="22"/>
      <c r="DLR46" s="22"/>
      <c r="DLS46" s="22"/>
      <c r="DLT46" s="22"/>
      <c r="DLU46" s="22"/>
      <c r="DLV46" s="22"/>
      <c r="DLW46" s="22"/>
      <c r="DLX46" s="22"/>
      <c r="DLY46" s="22"/>
      <c r="DLZ46" s="22"/>
      <c r="DMA46" s="22"/>
      <c r="DMB46" s="22"/>
      <c r="DMC46" s="22"/>
      <c r="DMD46" s="22"/>
      <c r="DME46" s="22"/>
      <c r="DMF46" s="22"/>
      <c r="DMG46" s="22"/>
      <c r="DMH46" s="22"/>
      <c r="DMI46" s="22"/>
      <c r="DMJ46" s="22"/>
      <c r="DMK46" s="22"/>
      <c r="DML46" s="22"/>
      <c r="DMM46" s="22"/>
      <c r="DMN46" s="22"/>
      <c r="DMO46" s="22"/>
      <c r="DMP46" s="22"/>
      <c r="DMQ46" s="22"/>
      <c r="DMR46" s="22"/>
      <c r="DMS46" s="22"/>
      <c r="DMT46" s="22"/>
      <c r="DMU46" s="22"/>
      <c r="DMV46" s="22"/>
      <c r="DMW46" s="22"/>
      <c r="DMX46" s="22"/>
      <c r="DMY46" s="22"/>
      <c r="DMZ46" s="22"/>
      <c r="DNA46" s="22"/>
      <c r="DNB46" s="22"/>
      <c r="DNC46" s="22"/>
      <c r="DND46" s="22"/>
      <c r="DNE46" s="22"/>
      <c r="DNF46" s="22"/>
      <c r="DNG46" s="22"/>
      <c r="DNH46" s="22"/>
      <c r="DNI46" s="22"/>
      <c r="DNJ46" s="22"/>
      <c r="DNK46" s="22"/>
      <c r="DNL46" s="22"/>
      <c r="DNM46" s="22"/>
      <c r="DNN46" s="22"/>
      <c r="DNO46" s="22"/>
      <c r="DNP46" s="22"/>
      <c r="DNQ46" s="22"/>
      <c r="DNR46" s="22"/>
      <c r="DNS46" s="22"/>
      <c r="DNT46" s="22"/>
      <c r="DNU46" s="22"/>
      <c r="DNV46" s="22"/>
      <c r="DNW46" s="22"/>
      <c r="DNX46" s="22"/>
      <c r="DNY46" s="22"/>
      <c r="DNZ46" s="22"/>
      <c r="DOA46" s="22"/>
      <c r="DOB46" s="22"/>
      <c r="DOC46" s="22"/>
      <c r="DOD46" s="22"/>
      <c r="DOE46" s="22"/>
      <c r="DOF46" s="22"/>
      <c r="DOG46" s="22"/>
      <c r="DOH46" s="22"/>
      <c r="DOI46" s="22"/>
      <c r="DOJ46" s="22"/>
      <c r="DOK46" s="22"/>
      <c r="DOL46" s="22"/>
      <c r="DOM46" s="22"/>
      <c r="DON46" s="22"/>
      <c r="DOO46" s="22"/>
      <c r="DOP46" s="22"/>
      <c r="DOQ46" s="22"/>
      <c r="DOR46" s="22"/>
      <c r="DOS46" s="22"/>
      <c r="DOT46" s="22"/>
      <c r="DOU46" s="22"/>
      <c r="DOV46" s="22"/>
      <c r="DOW46" s="22"/>
      <c r="DOX46" s="22"/>
      <c r="DOY46" s="22"/>
      <c r="DOZ46" s="22"/>
      <c r="DPA46" s="22"/>
      <c r="DPB46" s="22"/>
      <c r="DPC46" s="22"/>
      <c r="DPD46" s="22"/>
      <c r="DPE46" s="22"/>
      <c r="DPF46" s="22"/>
      <c r="DPG46" s="22"/>
      <c r="DPH46" s="22"/>
      <c r="DPI46" s="22"/>
      <c r="DPJ46" s="22"/>
      <c r="DPK46" s="22"/>
      <c r="DPL46" s="22"/>
      <c r="DPM46" s="22"/>
      <c r="DPN46" s="22"/>
      <c r="DPO46" s="22"/>
      <c r="DPP46" s="22"/>
      <c r="DPQ46" s="22"/>
      <c r="DPR46" s="22"/>
      <c r="DPS46" s="22"/>
      <c r="DPT46" s="22"/>
      <c r="DPU46" s="22"/>
      <c r="DPV46" s="22"/>
      <c r="DPW46" s="22"/>
      <c r="DPX46" s="22"/>
      <c r="DPY46" s="22"/>
      <c r="DPZ46" s="22"/>
      <c r="DQA46" s="22"/>
      <c r="DQB46" s="22"/>
      <c r="DQC46" s="22"/>
      <c r="DQD46" s="22"/>
      <c r="DQE46" s="22"/>
      <c r="DQF46" s="22"/>
      <c r="DQG46" s="22"/>
      <c r="DQH46" s="22"/>
      <c r="DQI46" s="22"/>
      <c r="DQJ46" s="22"/>
      <c r="DQK46" s="22"/>
      <c r="DQL46" s="22"/>
      <c r="DQM46" s="22"/>
      <c r="DQN46" s="22"/>
      <c r="DQO46" s="22"/>
      <c r="DQP46" s="22"/>
      <c r="DQQ46" s="22"/>
      <c r="DQR46" s="22"/>
      <c r="DQS46" s="22"/>
      <c r="DQT46" s="22"/>
      <c r="DQU46" s="22"/>
      <c r="DQV46" s="22"/>
      <c r="DQW46" s="22"/>
      <c r="DQX46" s="22"/>
      <c r="DQY46" s="22"/>
      <c r="DQZ46" s="22"/>
      <c r="DRA46" s="22"/>
      <c r="DRB46" s="22"/>
      <c r="DRC46" s="22"/>
      <c r="DRD46" s="22"/>
      <c r="DRE46" s="22"/>
      <c r="DRF46" s="22"/>
      <c r="DRG46" s="22"/>
      <c r="DRH46" s="22"/>
      <c r="DRI46" s="22"/>
      <c r="DRJ46" s="22"/>
      <c r="DRK46" s="22"/>
      <c r="DRL46" s="22"/>
      <c r="DRM46" s="22"/>
      <c r="DRN46" s="22"/>
      <c r="DRO46" s="22"/>
      <c r="DRP46" s="22"/>
      <c r="DRQ46" s="22"/>
      <c r="DRR46" s="22"/>
      <c r="DRS46" s="22"/>
      <c r="DRT46" s="22"/>
      <c r="DRU46" s="22"/>
      <c r="DRV46" s="22"/>
      <c r="DRW46" s="22"/>
      <c r="DRX46" s="22"/>
      <c r="DRY46" s="22"/>
      <c r="DRZ46" s="22"/>
      <c r="DSA46" s="22"/>
      <c r="DSB46" s="22"/>
      <c r="DSC46" s="22"/>
      <c r="DSD46" s="22"/>
      <c r="DSE46" s="22"/>
      <c r="DSF46" s="22"/>
      <c r="DSG46" s="22"/>
      <c r="DSH46" s="22"/>
      <c r="DSI46" s="22"/>
      <c r="DSJ46" s="22"/>
      <c r="DSK46" s="22"/>
      <c r="DSL46" s="22"/>
      <c r="DSM46" s="22"/>
      <c r="DSN46" s="22"/>
      <c r="DSO46" s="22"/>
      <c r="DSP46" s="22"/>
      <c r="DSQ46" s="22"/>
      <c r="DSR46" s="22"/>
      <c r="DSS46" s="22"/>
      <c r="DST46" s="22"/>
      <c r="DSU46" s="22"/>
      <c r="DSV46" s="22"/>
      <c r="DSW46" s="22"/>
      <c r="DSX46" s="22"/>
      <c r="DSY46" s="22"/>
      <c r="DSZ46" s="22"/>
      <c r="DTA46" s="22"/>
      <c r="DTB46" s="22"/>
      <c r="DTC46" s="22"/>
      <c r="DTD46" s="22"/>
      <c r="DTE46" s="22"/>
      <c r="DTF46" s="22"/>
      <c r="DTG46" s="22"/>
      <c r="DTH46" s="22"/>
      <c r="DTI46" s="22"/>
      <c r="DTJ46" s="22"/>
      <c r="DTK46" s="22"/>
      <c r="DTL46" s="22"/>
      <c r="DTM46" s="22"/>
      <c r="DTN46" s="22"/>
      <c r="DTO46" s="22"/>
      <c r="DTP46" s="22"/>
      <c r="DTQ46" s="22"/>
      <c r="DTR46" s="22"/>
      <c r="DTS46" s="22"/>
      <c r="DTT46" s="22"/>
      <c r="DTU46" s="22"/>
      <c r="DTV46" s="22"/>
      <c r="DTW46" s="22"/>
      <c r="DTX46" s="22"/>
      <c r="DTY46" s="22"/>
      <c r="DTZ46" s="22"/>
      <c r="DUA46" s="22"/>
      <c r="DUB46" s="22"/>
      <c r="DUC46" s="22"/>
      <c r="DUD46" s="22"/>
      <c r="DUE46" s="22"/>
      <c r="DUF46" s="22"/>
      <c r="DUG46" s="22"/>
      <c r="DUH46" s="22"/>
      <c r="DUI46" s="22"/>
      <c r="DUJ46" s="22"/>
      <c r="DUK46" s="22"/>
      <c r="DUL46" s="22"/>
      <c r="DUM46" s="22"/>
      <c r="DUN46" s="22"/>
      <c r="DUO46" s="22"/>
      <c r="DUP46" s="22"/>
      <c r="DUQ46" s="22"/>
      <c r="DUR46" s="22"/>
      <c r="DUS46" s="22"/>
      <c r="DUT46" s="22"/>
      <c r="DUU46" s="22"/>
      <c r="DUV46" s="22"/>
      <c r="DUW46" s="22"/>
      <c r="DUX46" s="22"/>
      <c r="DUY46" s="22"/>
      <c r="DUZ46" s="22"/>
      <c r="DVA46" s="22"/>
      <c r="DVB46" s="22"/>
      <c r="DVC46" s="22"/>
      <c r="DVD46" s="22"/>
      <c r="DVE46" s="22"/>
      <c r="DVF46" s="22"/>
      <c r="DVG46" s="22"/>
      <c r="DVH46" s="22"/>
      <c r="DVI46" s="22"/>
      <c r="DVJ46" s="22"/>
      <c r="DVK46" s="22"/>
      <c r="DVL46" s="22"/>
      <c r="DVM46" s="22"/>
      <c r="DVN46" s="22"/>
      <c r="DVO46" s="22"/>
      <c r="DVP46" s="22"/>
      <c r="DVQ46" s="22"/>
      <c r="DVR46" s="22"/>
      <c r="DVS46" s="22"/>
      <c r="DVT46" s="22"/>
      <c r="DVU46" s="22"/>
      <c r="DVV46" s="22"/>
      <c r="DVW46" s="22"/>
      <c r="DVX46" s="22"/>
      <c r="DVY46" s="22"/>
      <c r="DVZ46" s="22"/>
      <c r="DWA46" s="22"/>
      <c r="DWB46" s="22"/>
      <c r="DWC46" s="22"/>
      <c r="DWD46" s="22"/>
      <c r="DWE46" s="22"/>
      <c r="DWF46" s="22"/>
      <c r="DWG46" s="22"/>
      <c r="DWH46" s="22"/>
      <c r="DWI46" s="22"/>
      <c r="DWJ46" s="22"/>
      <c r="DWK46" s="22"/>
      <c r="DWL46" s="22"/>
      <c r="DWM46" s="22"/>
      <c r="DWN46" s="22"/>
      <c r="DWO46" s="22"/>
      <c r="DWP46" s="22"/>
      <c r="DWQ46" s="22"/>
      <c r="DWR46" s="22"/>
      <c r="DWS46" s="22"/>
      <c r="DWT46" s="22"/>
      <c r="DWU46" s="22"/>
      <c r="DWV46" s="22"/>
      <c r="DWW46" s="22"/>
      <c r="DWX46" s="22"/>
      <c r="DWY46" s="22"/>
      <c r="DWZ46" s="22"/>
      <c r="DXA46" s="22"/>
      <c r="DXB46" s="22"/>
      <c r="DXC46" s="22"/>
      <c r="DXD46" s="22"/>
      <c r="DXE46" s="22"/>
      <c r="DXF46" s="22"/>
      <c r="DXG46" s="22"/>
      <c r="DXH46" s="22"/>
      <c r="DXI46" s="22"/>
      <c r="DXJ46" s="22"/>
      <c r="DXK46" s="22"/>
      <c r="DXL46" s="22"/>
      <c r="DXM46" s="22"/>
      <c r="DXN46" s="22"/>
      <c r="DXO46" s="22"/>
      <c r="DXP46" s="22"/>
      <c r="DXQ46" s="22"/>
      <c r="DXR46" s="22"/>
      <c r="DXS46" s="22"/>
      <c r="DXT46" s="22"/>
      <c r="DXU46" s="22"/>
      <c r="DXV46" s="22"/>
      <c r="DXW46" s="22"/>
      <c r="DXX46" s="22"/>
      <c r="DXY46" s="22"/>
      <c r="DXZ46" s="22"/>
      <c r="DYA46" s="22"/>
      <c r="DYB46" s="22"/>
      <c r="DYC46" s="22"/>
      <c r="DYD46" s="22"/>
      <c r="DYE46" s="22"/>
      <c r="DYF46" s="22"/>
      <c r="DYG46" s="22"/>
      <c r="DYH46" s="22"/>
      <c r="DYI46" s="22"/>
      <c r="DYJ46" s="22"/>
      <c r="DYK46" s="22"/>
      <c r="DYL46" s="22"/>
      <c r="DYM46" s="22"/>
      <c r="DYN46" s="22"/>
      <c r="DYO46" s="22"/>
      <c r="DYP46" s="22"/>
      <c r="DYQ46" s="22"/>
      <c r="DYR46" s="22"/>
      <c r="DYS46" s="22"/>
      <c r="DYT46" s="22"/>
      <c r="DYU46" s="22"/>
      <c r="DYV46" s="22"/>
      <c r="DYW46" s="22"/>
      <c r="DYX46" s="22"/>
      <c r="DYY46" s="22"/>
      <c r="DYZ46" s="22"/>
      <c r="DZA46" s="22"/>
      <c r="DZB46" s="22"/>
      <c r="DZC46" s="22"/>
      <c r="DZD46" s="22"/>
      <c r="DZE46" s="22"/>
      <c r="DZF46" s="22"/>
      <c r="DZG46" s="22"/>
      <c r="DZH46" s="22"/>
      <c r="DZI46" s="22"/>
      <c r="DZJ46" s="22"/>
      <c r="DZK46" s="22"/>
      <c r="DZL46" s="22"/>
      <c r="DZM46" s="22"/>
      <c r="DZN46" s="22"/>
      <c r="DZO46" s="22"/>
      <c r="DZP46" s="22"/>
      <c r="DZQ46" s="22"/>
      <c r="DZR46" s="22"/>
      <c r="DZS46" s="22"/>
      <c r="DZT46" s="22"/>
      <c r="DZU46" s="22"/>
      <c r="DZV46" s="22"/>
      <c r="DZW46" s="22"/>
      <c r="DZX46" s="22"/>
      <c r="DZY46" s="22"/>
      <c r="DZZ46" s="22"/>
      <c r="EAA46" s="22"/>
      <c r="EAB46" s="22"/>
      <c r="EAC46" s="22"/>
      <c r="EAD46" s="22"/>
      <c r="EAE46" s="22"/>
      <c r="EAF46" s="22"/>
      <c r="EAG46" s="22"/>
      <c r="EAH46" s="22"/>
      <c r="EAI46" s="22"/>
      <c r="EAJ46" s="22"/>
      <c r="EAK46" s="22"/>
      <c r="EAL46" s="22"/>
      <c r="EAM46" s="22"/>
      <c r="EAN46" s="22"/>
      <c r="EAO46" s="22"/>
      <c r="EAP46" s="22"/>
      <c r="EAQ46" s="22"/>
      <c r="EAR46" s="22"/>
      <c r="EAS46" s="22"/>
      <c r="EAT46" s="22"/>
      <c r="EAU46" s="22"/>
      <c r="EAV46" s="22"/>
      <c r="EAW46" s="22"/>
      <c r="EAX46" s="22"/>
      <c r="EAY46" s="22"/>
      <c r="EAZ46" s="22"/>
      <c r="EBA46" s="22"/>
      <c r="EBB46" s="22"/>
      <c r="EBC46" s="22"/>
      <c r="EBD46" s="22"/>
      <c r="EBE46" s="22"/>
      <c r="EBF46" s="22"/>
      <c r="EBG46" s="22"/>
      <c r="EBH46" s="22"/>
      <c r="EBI46" s="22"/>
      <c r="EBJ46" s="22"/>
      <c r="EBK46" s="22"/>
      <c r="EBL46" s="22"/>
      <c r="EBM46" s="22"/>
      <c r="EBN46" s="22"/>
      <c r="EBO46" s="22"/>
      <c r="EBP46" s="22"/>
      <c r="EBQ46" s="22"/>
      <c r="EBR46" s="22"/>
      <c r="EBS46" s="22"/>
      <c r="EBT46" s="22"/>
      <c r="EBU46" s="22"/>
      <c r="EBV46" s="22"/>
      <c r="EBW46" s="22"/>
      <c r="EBX46" s="22"/>
      <c r="EBY46" s="22"/>
      <c r="EBZ46" s="22"/>
      <c r="ECA46" s="22"/>
      <c r="ECB46" s="22"/>
      <c r="ECC46" s="22"/>
      <c r="ECD46" s="22"/>
      <c r="ECE46" s="22"/>
      <c r="ECF46" s="22"/>
      <c r="ECG46" s="22"/>
      <c r="ECH46" s="22"/>
      <c r="ECI46" s="22"/>
      <c r="ECJ46" s="22"/>
      <c r="ECK46" s="22"/>
      <c r="ECL46" s="22"/>
      <c r="ECM46" s="22"/>
      <c r="ECN46" s="22"/>
      <c r="ECO46" s="22"/>
      <c r="ECP46" s="22"/>
      <c r="ECQ46" s="22"/>
      <c r="ECR46" s="22"/>
      <c r="ECS46" s="22"/>
      <c r="ECT46" s="22"/>
      <c r="ECU46" s="22"/>
      <c r="ECV46" s="22"/>
      <c r="ECW46" s="22"/>
      <c r="ECX46" s="22"/>
      <c r="ECY46" s="22"/>
      <c r="ECZ46" s="22"/>
      <c r="EDA46" s="22"/>
      <c r="EDB46" s="22"/>
      <c r="EDC46" s="22"/>
      <c r="EDD46" s="22"/>
      <c r="EDE46" s="22"/>
      <c r="EDF46" s="22"/>
      <c r="EDG46" s="22"/>
      <c r="EDH46" s="22"/>
      <c r="EDI46" s="22"/>
      <c r="EDJ46" s="22"/>
      <c r="EDK46" s="22"/>
      <c r="EDL46" s="22"/>
      <c r="EDM46" s="22"/>
      <c r="EDN46" s="22"/>
      <c r="EDO46" s="22"/>
      <c r="EDP46" s="22"/>
      <c r="EDQ46" s="22"/>
      <c r="EDR46" s="22"/>
      <c r="EDS46" s="22"/>
      <c r="EDT46" s="22"/>
      <c r="EDU46" s="22"/>
      <c r="EDV46" s="22"/>
      <c r="EDW46" s="22"/>
      <c r="EDX46" s="22"/>
      <c r="EDY46" s="22"/>
      <c r="EDZ46" s="22"/>
      <c r="EEA46" s="22"/>
      <c r="EEB46" s="22"/>
      <c r="EEC46" s="22"/>
      <c r="EED46" s="22"/>
      <c r="EEE46" s="22"/>
      <c r="EEF46" s="22"/>
      <c r="EEG46" s="22"/>
      <c r="EEH46" s="22"/>
      <c r="EEI46" s="22"/>
      <c r="EEJ46" s="22"/>
      <c r="EEK46" s="22"/>
      <c r="EEL46" s="22"/>
      <c r="EEM46" s="22"/>
      <c r="EEN46" s="22"/>
      <c r="EEO46" s="22"/>
      <c r="EEP46" s="22"/>
      <c r="EEQ46" s="22"/>
      <c r="EER46" s="22"/>
      <c r="EES46" s="22"/>
      <c r="EET46" s="22"/>
      <c r="EEU46" s="22"/>
      <c r="EEV46" s="22"/>
      <c r="EEW46" s="22"/>
      <c r="EEX46" s="22"/>
      <c r="EEY46" s="22"/>
      <c r="EEZ46" s="22"/>
      <c r="EFA46" s="22"/>
      <c r="EFB46" s="22"/>
      <c r="EFC46" s="22"/>
      <c r="EFD46" s="22"/>
      <c r="EFE46" s="22"/>
      <c r="EFF46" s="22"/>
      <c r="EFG46" s="22"/>
      <c r="EFH46" s="22"/>
      <c r="EFI46" s="22"/>
      <c r="EFJ46" s="22"/>
      <c r="EFK46" s="22"/>
      <c r="EFL46" s="22"/>
      <c r="EFM46" s="22"/>
      <c r="EFN46" s="22"/>
      <c r="EFO46" s="22"/>
      <c r="EFP46" s="22"/>
      <c r="EFQ46" s="22"/>
      <c r="EFR46" s="22"/>
      <c r="EFS46" s="22"/>
      <c r="EFT46" s="22"/>
      <c r="EFU46" s="22"/>
      <c r="EFV46" s="22"/>
      <c r="EFW46" s="22"/>
      <c r="EFX46" s="22"/>
      <c r="EFY46" s="22"/>
      <c r="EFZ46" s="22"/>
      <c r="EGA46" s="22"/>
      <c r="EGB46" s="22"/>
      <c r="EGC46" s="22"/>
      <c r="EGD46" s="22"/>
      <c r="EGE46" s="22"/>
      <c r="EGF46" s="22"/>
      <c r="EGG46" s="22"/>
      <c r="EGH46" s="22"/>
      <c r="EGI46" s="22"/>
      <c r="EGJ46" s="22"/>
      <c r="EGK46" s="22"/>
      <c r="EGL46" s="22"/>
      <c r="EGM46" s="22"/>
      <c r="EGN46" s="22"/>
      <c r="EGO46" s="22"/>
      <c r="EGP46" s="22"/>
      <c r="EGQ46" s="22"/>
      <c r="EGR46" s="22"/>
      <c r="EGS46" s="22"/>
      <c r="EGT46" s="22"/>
      <c r="EGU46" s="22"/>
      <c r="EGV46" s="22"/>
      <c r="EGW46" s="22"/>
      <c r="EGX46" s="22"/>
      <c r="EGY46" s="22"/>
      <c r="EGZ46" s="22"/>
      <c r="EHA46" s="22"/>
      <c r="EHB46" s="22"/>
      <c r="EHC46" s="22"/>
      <c r="EHD46" s="22"/>
      <c r="EHE46" s="22"/>
      <c r="EHF46" s="22"/>
      <c r="EHG46" s="22"/>
      <c r="EHH46" s="22"/>
      <c r="EHI46" s="22"/>
      <c r="EHJ46" s="22"/>
      <c r="EHK46" s="22"/>
      <c r="EHL46" s="22"/>
      <c r="EHM46" s="22"/>
      <c r="EHN46" s="22"/>
      <c r="EHO46" s="22"/>
      <c r="EHP46" s="22"/>
      <c r="EHQ46" s="22"/>
      <c r="EHR46" s="22"/>
      <c r="EHS46" s="22"/>
      <c r="EHT46" s="22"/>
      <c r="EHU46" s="22"/>
      <c r="EHV46" s="22"/>
      <c r="EHW46" s="22"/>
      <c r="EHX46" s="22"/>
      <c r="EHY46" s="22"/>
      <c r="EHZ46" s="22"/>
      <c r="EIA46" s="22"/>
      <c r="EIB46" s="22"/>
      <c r="EIC46" s="22"/>
      <c r="EID46" s="22"/>
      <c r="EIE46" s="22"/>
      <c r="EIF46" s="22"/>
      <c r="EIG46" s="22"/>
      <c r="EIH46" s="22"/>
      <c r="EII46" s="22"/>
      <c r="EIJ46" s="22"/>
      <c r="EIK46" s="22"/>
      <c r="EIL46" s="22"/>
      <c r="EIM46" s="22"/>
      <c r="EIN46" s="22"/>
      <c r="EIO46" s="22"/>
      <c r="EIP46" s="22"/>
      <c r="EIQ46" s="22"/>
      <c r="EIR46" s="22"/>
      <c r="EIS46" s="22"/>
      <c r="EIT46" s="22"/>
      <c r="EIU46" s="22"/>
      <c r="EIV46" s="22"/>
      <c r="EIW46" s="22"/>
      <c r="EIX46" s="22"/>
      <c r="EIY46" s="22"/>
      <c r="EIZ46" s="22"/>
      <c r="EJA46" s="22"/>
      <c r="EJB46" s="22"/>
      <c r="EJC46" s="22"/>
      <c r="EJD46" s="22"/>
      <c r="EJE46" s="22"/>
      <c r="EJF46" s="22"/>
      <c r="EJG46" s="22"/>
      <c r="EJH46" s="22"/>
      <c r="EJI46" s="22"/>
      <c r="EJJ46" s="22"/>
      <c r="EJK46" s="22"/>
      <c r="EJL46" s="22"/>
      <c r="EJM46" s="22"/>
      <c r="EJN46" s="22"/>
      <c r="EJO46" s="22"/>
      <c r="EJP46" s="22"/>
      <c r="EJQ46" s="22"/>
      <c r="EJR46" s="22"/>
      <c r="EJS46" s="22"/>
      <c r="EJT46" s="22"/>
      <c r="EJU46" s="22"/>
      <c r="EJV46" s="22"/>
      <c r="EJW46" s="22"/>
      <c r="EJX46" s="22"/>
      <c r="EJY46" s="22"/>
      <c r="EJZ46" s="22"/>
      <c r="EKA46" s="22"/>
      <c r="EKB46" s="22"/>
      <c r="EKC46" s="22"/>
      <c r="EKD46" s="22"/>
      <c r="EKE46" s="22"/>
      <c r="EKF46" s="22"/>
      <c r="EKG46" s="22"/>
      <c r="EKH46" s="22"/>
      <c r="EKI46" s="22"/>
      <c r="EKJ46" s="22"/>
      <c r="EKK46" s="22"/>
      <c r="EKL46" s="22"/>
      <c r="EKM46" s="22"/>
      <c r="EKN46" s="22"/>
      <c r="EKO46" s="22"/>
      <c r="EKP46" s="22"/>
      <c r="EKQ46" s="22"/>
      <c r="EKR46" s="22"/>
      <c r="EKS46" s="22"/>
      <c r="EKT46" s="22"/>
      <c r="EKU46" s="22"/>
      <c r="EKV46" s="22"/>
      <c r="EKW46" s="22"/>
      <c r="EKX46" s="22"/>
      <c r="EKY46" s="22"/>
      <c r="EKZ46" s="22"/>
      <c r="ELA46" s="22"/>
      <c r="ELB46" s="22"/>
      <c r="ELC46" s="22"/>
      <c r="ELD46" s="22"/>
      <c r="ELE46" s="22"/>
      <c r="ELF46" s="22"/>
      <c r="ELG46" s="22"/>
      <c r="ELH46" s="22"/>
      <c r="ELI46" s="22"/>
      <c r="ELJ46" s="22"/>
      <c r="ELK46" s="22"/>
      <c r="ELL46" s="22"/>
      <c r="ELM46" s="22"/>
      <c r="ELN46" s="22"/>
      <c r="ELO46" s="22"/>
      <c r="ELP46" s="22"/>
      <c r="ELQ46" s="22"/>
      <c r="ELR46" s="22"/>
      <c r="ELS46" s="22"/>
      <c r="ELT46" s="22"/>
      <c r="ELU46" s="22"/>
      <c r="ELV46" s="22"/>
      <c r="ELW46" s="22"/>
      <c r="ELX46" s="22"/>
      <c r="ELY46" s="22"/>
      <c r="ELZ46" s="22"/>
      <c r="EMA46" s="22"/>
      <c r="EMB46" s="22"/>
      <c r="EMC46" s="22"/>
      <c r="EMD46" s="22"/>
      <c r="EME46" s="22"/>
      <c r="EMF46" s="22"/>
      <c r="EMG46" s="22"/>
      <c r="EMH46" s="22"/>
      <c r="EMI46" s="22"/>
      <c r="EMJ46" s="22"/>
      <c r="EMK46" s="22"/>
      <c r="EML46" s="22"/>
      <c r="EMM46" s="22"/>
      <c r="EMN46" s="22"/>
      <c r="EMO46" s="22"/>
      <c r="EMP46" s="22"/>
      <c r="EMQ46" s="22"/>
      <c r="EMR46" s="22"/>
      <c r="EMS46" s="22"/>
      <c r="EMT46" s="22"/>
      <c r="EMU46" s="22"/>
      <c r="EMV46" s="22"/>
      <c r="EMW46" s="22"/>
      <c r="EMX46" s="22"/>
      <c r="EMY46" s="22"/>
      <c r="EMZ46" s="22"/>
      <c r="ENA46" s="22"/>
      <c r="ENB46" s="22"/>
      <c r="ENC46" s="22"/>
      <c r="END46" s="22"/>
      <c r="ENE46" s="22"/>
      <c r="ENF46" s="22"/>
      <c r="ENG46" s="22"/>
      <c r="ENH46" s="22"/>
      <c r="ENI46" s="22"/>
      <c r="ENJ46" s="22"/>
      <c r="ENK46" s="22"/>
      <c r="ENL46" s="22"/>
      <c r="ENM46" s="22"/>
      <c r="ENN46" s="22"/>
      <c r="ENO46" s="22"/>
      <c r="ENP46" s="22"/>
      <c r="ENQ46" s="22"/>
      <c r="ENR46" s="22"/>
      <c r="ENS46" s="22"/>
      <c r="ENT46" s="22"/>
      <c r="ENU46" s="22"/>
      <c r="ENV46" s="22"/>
      <c r="ENW46" s="22"/>
      <c r="ENX46" s="22"/>
      <c r="ENY46" s="22"/>
      <c r="ENZ46" s="22"/>
      <c r="EOA46" s="22"/>
      <c r="EOB46" s="22"/>
      <c r="EOC46" s="22"/>
      <c r="EOD46" s="22"/>
      <c r="EOE46" s="22"/>
      <c r="EOF46" s="22"/>
      <c r="EOG46" s="22"/>
      <c r="EOH46" s="22"/>
      <c r="EOI46" s="22"/>
      <c r="EOJ46" s="22"/>
      <c r="EOK46" s="22"/>
      <c r="EOL46" s="22"/>
      <c r="EOM46" s="22"/>
      <c r="EON46" s="22"/>
      <c r="EOO46" s="22"/>
      <c r="EOP46" s="22"/>
      <c r="EOQ46" s="22"/>
      <c r="EOR46" s="22"/>
      <c r="EOS46" s="22"/>
      <c r="EOT46" s="22"/>
      <c r="EOU46" s="22"/>
      <c r="EOV46" s="22"/>
      <c r="EOW46" s="22"/>
      <c r="EOX46" s="22"/>
      <c r="EOY46" s="22"/>
      <c r="EOZ46" s="22"/>
      <c r="EPA46" s="22"/>
      <c r="EPB46" s="22"/>
      <c r="EPC46" s="22"/>
      <c r="EPD46" s="22"/>
      <c r="EPE46" s="22"/>
      <c r="EPF46" s="22"/>
      <c r="EPG46" s="22"/>
      <c r="EPH46" s="22"/>
      <c r="EPI46" s="22"/>
      <c r="EPJ46" s="22"/>
      <c r="EPK46" s="22"/>
      <c r="EPL46" s="22"/>
      <c r="EPM46" s="22"/>
      <c r="EPN46" s="22"/>
      <c r="EPO46" s="22"/>
      <c r="EPP46" s="22"/>
      <c r="EPQ46" s="22"/>
      <c r="EPR46" s="22"/>
      <c r="EPS46" s="22"/>
      <c r="EPT46" s="22"/>
      <c r="EPU46" s="22"/>
      <c r="EPV46" s="22"/>
      <c r="EPW46" s="22"/>
      <c r="EPX46" s="22"/>
      <c r="EPY46" s="22"/>
      <c r="EPZ46" s="22"/>
      <c r="EQA46" s="22"/>
      <c r="EQB46" s="22"/>
      <c r="EQC46" s="22"/>
      <c r="EQD46" s="22"/>
      <c r="EQE46" s="22"/>
      <c r="EQF46" s="22"/>
      <c r="EQG46" s="22"/>
      <c r="EQH46" s="22"/>
      <c r="EQI46" s="22"/>
      <c r="EQJ46" s="22"/>
      <c r="EQK46" s="22"/>
      <c r="EQL46" s="22"/>
      <c r="EQM46" s="22"/>
      <c r="EQN46" s="22"/>
      <c r="EQO46" s="22"/>
      <c r="EQP46" s="22"/>
      <c r="EQQ46" s="22"/>
      <c r="EQR46" s="22"/>
      <c r="EQS46" s="22"/>
      <c r="EQT46" s="22"/>
      <c r="EQU46" s="22"/>
      <c r="EQV46" s="22"/>
      <c r="EQW46" s="22"/>
      <c r="EQX46" s="22"/>
      <c r="EQY46" s="22"/>
      <c r="EQZ46" s="22"/>
      <c r="ERA46" s="22"/>
      <c r="ERB46" s="22"/>
      <c r="ERC46" s="22"/>
      <c r="ERD46" s="22"/>
      <c r="ERE46" s="22"/>
      <c r="ERF46" s="22"/>
      <c r="ERG46" s="22"/>
      <c r="ERH46" s="22"/>
      <c r="ERI46" s="22"/>
      <c r="ERJ46" s="22"/>
      <c r="ERK46" s="22"/>
      <c r="ERL46" s="22"/>
      <c r="ERM46" s="22"/>
      <c r="ERN46" s="22"/>
      <c r="ERO46" s="22"/>
      <c r="ERP46" s="22"/>
      <c r="ERQ46" s="22"/>
      <c r="ERR46" s="22"/>
      <c r="ERS46" s="22"/>
      <c r="ERT46" s="22"/>
      <c r="ERU46" s="22"/>
      <c r="ERV46" s="22"/>
      <c r="ERW46" s="22"/>
      <c r="ERX46" s="22"/>
      <c r="ERY46" s="22"/>
      <c r="ERZ46" s="22"/>
      <c r="ESA46" s="22"/>
      <c r="ESB46" s="22"/>
      <c r="ESC46" s="22"/>
      <c r="ESD46" s="22"/>
      <c r="ESE46" s="22"/>
      <c r="ESF46" s="22"/>
      <c r="ESG46" s="22"/>
      <c r="ESH46" s="22"/>
      <c r="ESI46" s="22"/>
      <c r="ESJ46" s="22"/>
      <c r="ESK46" s="22"/>
      <c r="ESL46" s="22"/>
      <c r="ESM46" s="22"/>
      <c r="ESN46" s="22"/>
      <c r="ESO46" s="22"/>
      <c r="ESP46" s="22"/>
      <c r="ESQ46" s="22"/>
      <c r="ESR46" s="22"/>
      <c r="ESS46" s="22"/>
      <c r="EST46" s="22"/>
      <c r="ESU46" s="22"/>
      <c r="ESV46" s="22"/>
      <c r="ESW46" s="22"/>
      <c r="ESX46" s="22"/>
      <c r="ESY46" s="22"/>
      <c r="ESZ46" s="22"/>
      <c r="ETA46" s="22"/>
      <c r="ETB46" s="22"/>
      <c r="ETC46" s="22"/>
      <c r="ETD46" s="22"/>
      <c r="ETE46" s="22"/>
      <c r="ETF46" s="22"/>
      <c r="ETG46" s="22"/>
      <c r="ETH46" s="22"/>
      <c r="ETI46" s="22"/>
      <c r="ETJ46" s="22"/>
      <c r="ETK46" s="22"/>
      <c r="ETL46" s="22"/>
      <c r="ETM46" s="22"/>
      <c r="ETN46" s="22"/>
      <c r="ETO46" s="22"/>
      <c r="ETP46" s="22"/>
      <c r="ETQ46" s="22"/>
      <c r="ETR46" s="22"/>
      <c r="ETS46" s="22"/>
      <c r="ETT46" s="22"/>
      <c r="ETU46" s="22"/>
      <c r="ETV46" s="22"/>
      <c r="ETW46" s="22"/>
      <c r="ETX46" s="22"/>
      <c r="ETY46" s="22"/>
      <c r="ETZ46" s="22"/>
      <c r="EUA46" s="22"/>
      <c r="EUB46" s="22"/>
      <c r="EUC46" s="22"/>
      <c r="EUD46" s="22"/>
      <c r="EUE46" s="22"/>
      <c r="EUF46" s="22"/>
      <c r="EUG46" s="22"/>
      <c r="EUH46" s="22"/>
      <c r="EUI46" s="22"/>
      <c r="EUJ46" s="22"/>
      <c r="EUK46" s="22"/>
      <c r="EUL46" s="22"/>
      <c r="EUM46" s="22"/>
      <c r="EUN46" s="22"/>
      <c r="EUO46" s="22"/>
      <c r="EUP46" s="22"/>
      <c r="EUQ46" s="22"/>
      <c r="EUR46" s="22"/>
      <c r="EUS46" s="22"/>
      <c r="EUT46" s="22"/>
      <c r="EUU46" s="22"/>
      <c r="EUV46" s="22"/>
      <c r="EUW46" s="22"/>
      <c r="EUX46" s="22"/>
      <c r="EUY46" s="22"/>
      <c r="EUZ46" s="22"/>
      <c r="EVA46" s="22"/>
      <c r="EVB46" s="22"/>
      <c r="EVC46" s="22"/>
      <c r="EVD46" s="22"/>
      <c r="EVE46" s="22"/>
      <c r="EVF46" s="22"/>
      <c r="EVG46" s="22"/>
      <c r="EVH46" s="22"/>
      <c r="EVI46" s="22"/>
      <c r="EVJ46" s="22"/>
      <c r="EVK46" s="22"/>
      <c r="EVL46" s="22"/>
      <c r="EVM46" s="22"/>
      <c r="EVN46" s="22"/>
      <c r="EVO46" s="22"/>
      <c r="EVP46" s="22"/>
      <c r="EVQ46" s="22"/>
      <c r="EVR46" s="22"/>
      <c r="EVS46" s="22"/>
      <c r="EVT46" s="22"/>
      <c r="EVU46" s="22"/>
      <c r="EVV46" s="22"/>
      <c r="EVW46" s="22"/>
      <c r="EVX46" s="22"/>
      <c r="EVY46" s="22"/>
      <c r="EVZ46" s="22"/>
      <c r="EWA46" s="22"/>
      <c r="EWB46" s="22"/>
      <c r="EWC46" s="22"/>
      <c r="EWD46" s="22"/>
      <c r="EWE46" s="22"/>
      <c r="EWF46" s="22"/>
      <c r="EWG46" s="22"/>
      <c r="EWH46" s="22"/>
      <c r="EWI46" s="22"/>
      <c r="EWJ46" s="22"/>
      <c r="EWK46" s="22"/>
      <c r="EWL46" s="22"/>
      <c r="EWM46" s="22"/>
      <c r="EWN46" s="22"/>
      <c r="EWO46" s="22"/>
      <c r="EWP46" s="22"/>
      <c r="EWQ46" s="22"/>
      <c r="EWR46" s="22"/>
      <c r="EWS46" s="22"/>
      <c r="EWT46" s="22"/>
      <c r="EWU46" s="22"/>
      <c r="EWV46" s="22"/>
      <c r="EWW46" s="22"/>
      <c r="EWX46" s="22"/>
      <c r="EWY46" s="22"/>
      <c r="EWZ46" s="22"/>
      <c r="EXA46" s="22"/>
      <c r="EXB46" s="22"/>
      <c r="EXC46" s="22"/>
      <c r="EXD46" s="22"/>
      <c r="EXE46" s="22"/>
      <c r="EXF46" s="22"/>
      <c r="EXG46" s="22"/>
      <c r="EXH46" s="22"/>
      <c r="EXI46" s="22"/>
      <c r="EXJ46" s="22"/>
      <c r="EXK46" s="22"/>
      <c r="EXL46" s="22"/>
      <c r="EXM46" s="22"/>
      <c r="EXN46" s="22"/>
      <c r="EXO46" s="22"/>
      <c r="EXP46" s="22"/>
      <c r="EXQ46" s="22"/>
      <c r="EXR46" s="22"/>
      <c r="EXS46" s="22"/>
      <c r="EXT46" s="22"/>
      <c r="EXU46" s="22"/>
      <c r="EXV46" s="22"/>
      <c r="EXW46" s="22"/>
      <c r="EXX46" s="22"/>
      <c r="EXY46" s="22"/>
      <c r="EXZ46" s="22"/>
      <c r="EYA46" s="22"/>
      <c r="EYB46" s="22"/>
      <c r="EYC46" s="22"/>
      <c r="EYD46" s="22"/>
      <c r="EYE46" s="22"/>
      <c r="EYF46" s="22"/>
      <c r="EYG46" s="22"/>
      <c r="EYH46" s="22"/>
      <c r="EYI46" s="22"/>
      <c r="EYJ46" s="22"/>
      <c r="EYK46" s="22"/>
      <c r="EYL46" s="22"/>
      <c r="EYM46" s="22"/>
      <c r="EYN46" s="22"/>
      <c r="EYO46" s="22"/>
      <c r="EYP46" s="22"/>
      <c r="EYQ46" s="22"/>
      <c r="EYR46" s="22"/>
      <c r="EYS46" s="22"/>
      <c r="EYT46" s="22"/>
      <c r="EYU46" s="22"/>
      <c r="EYV46" s="22"/>
      <c r="EYW46" s="22"/>
      <c r="EYX46" s="22"/>
      <c r="EYY46" s="22"/>
      <c r="EYZ46" s="22"/>
      <c r="EZA46" s="22"/>
      <c r="EZB46" s="22"/>
      <c r="EZC46" s="22"/>
      <c r="EZD46" s="22"/>
      <c r="EZE46" s="22"/>
      <c r="EZF46" s="22"/>
      <c r="EZG46" s="22"/>
      <c r="EZH46" s="22"/>
      <c r="EZI46" s="22"/>
      <c r="EZJ46" s="22"/>
      <c r="EZK46" s="22"/>
      <c r="EZL46" s="22"/>
      <c r="EZM46" s="22"/>
      <c r="EZN46" s="22"/>
      <c r="EZO46" s="22"/>
      <c r="EZP46" s="22"/>
      <c r="EZQ46" s="22"/>
      <c r="EZR46" s="22"/>
      <c r="EZS46" s="22"/>
      <c r="EZT46" s="22"/>
      <c r="EZU46" s="22"/>
      <c r="EZV46" s="22"/>
      <c r="EZW46" s="22"/>
      <c r="EZX46" s="22"/>
      <c r="EZY46" s="22"/>
      <c r="EZZ46" s="22"/>
      <c r="FAA46" s="22"/>
      <c r="FAB46" s="22"/>
      <c r="FAC46" s="22"/>
      <c r="FAD46" s="22"/>
      <c r="FAE46" s="22"/>
      <c r="FAF46" s="22"/>
      <c r="FAG46" s="22"/>
      <c r="FAH46" s="22"/>
      <c r="FAI46" s="22"/>
      <c r="FAJ46" s="22"/>
      <c r="FAK46" s="22"/>
      <c r="FAL46" s="22"/>
      <c r="FAM46" s="22"/>
      <c r="FAN46" s="22"/>
      <c r="FAO46" s="22"/>
      <c r="FAP46" s="22"/>
      <c r="FAQ46" s="22"/>
      <c r="FAR46" s="22"/>
      <c r="FAS46" s="22"/>
      <c r="FAT46" s="22"/>
      <c r="FAU46" s="22"/>
      <c r="FAV46" s="22"/>
      <c r="FAW46" s="22"/>
      <c r="FAX46" s="22"/>
      <c r="FAY46" s="22"/>
      <c r="FAZ46" s="22"/>
      <c r="FBA46" s="22"/>
      <c r="FBB46" s="22"/>
      <c r="FBC46" s="22"/>
      <c r="FBD46" s="22"/>
      <c r="FBE46" s="22"/>
      <c r="FBF46" s="22"/>
      <c r="FBG46" s="22"/>
      <c r="FBH46" s="22"/>
      <c r="FBI46" s="22"/>
      <c r="FBJ46" s="22"/>
      <c r="FBK46" s="22"/>
      <c r="FBL46" s="22"/>
      <c r="FBM46" s="22"/>
      <c r="FBN46" s="22"/>
      <c r="FBO46" s="22"/>
      <c r="FBP46" s="22"/>
      <c r="FBQ46" s="22"/>
      <c r="FBR46" s="22"/>
      <c r="FBS46" s="22"/>
      <c r="FBT46" s="22"/>
      <c r="FBU46" s="22"/>
      <c r="FBV46" s="22"/>
      <c r="FBW46" s="22"/>
      <c r="FBX46" s="22"/>
      <c r="FBY46" s="22"/>
      <c r="FBZ46" s="22"/>
      <c r="FCA46" s="22"/>
      <c r="FCB46" s="22"/>
      <c r="FCC46" s="22"/>
      <c r="FCD46" s="22"/>
      <c r="FCE46" s="22"/>
      <c r="FCF46" s="22"/>
      <c r="FCG46" s="22"/>
      <c r="FCH46" s="22"/>
      <c r="FCI46" s="22"/>
      <c r="FCJ46" s="22"/>
      <c r="FCK46" s="22"/>
      <c r="FCL46" s="22"/>
      <c r="FCM46" s="22"/>
      <c r="FCN46" s="22"/>
      <c r="FCO46" s="22"/>
      <c r="FCP46" s="22"/>
      <c r="FCQ46" s="22"/>
      <c r="FCR46" s="22"/>
      <c r="FCS46" s="22"/>
      <c r="FCT46" s="22"/>
      <c r="FCU46" s="22"/>
      <c r="FCV46" s="22"/>
      <c r="FCW46" s="22"/>
      <c r="FCX46" s="22"/>
      <c r="FCY46" s="22"/>
      <c r="FCZ46" s="22"/>
      <c r="FDA46" s="22"/>
      <c r="FDB46" s="22"/>
      <c r="FDC46" s="22"/>
      <c r="FDD46" s="22"/>
      <c r="FDE46" s="22"/>
      <c r="FDF46" s="22"/>
      <c r="FDG46" s="22"/>
      <c r="FDH46" s="22"/>
      <c r="FDI46" s="22"/>
      <c r="FDJ46" s="22"/>
      <c r="FDK46" s="22"/>
      <c r="FDL46" s="22"/>
      <c r="FDM46" s="22"/>
      <c r="FDN46" s="22"/>
      <c r="FDO46" s="22"/>
      <c r="FDP46" s="22"/>
      <c r="FDQ46" s="22"/>
      <c r="FDR46" s="22"/>
      <c r="FDS46" s="22"/>
      <c r="FDT46" s="22"/>
      <c r="FDU46" s="22"/>
      <c r="FDV46" s="22"/>
      <c r="FDW46" s="22"/>
      <c r="FDX46" s="22"/>
      <c r="FDY46" s="22"/>
      <c r="FDZ46" s="22"/>
      <c r="FEA46" s="22"/>
      <c r="FEB46" s="22"/>
      <c r="FEC46" s="22"/>
      <c r="FED46" s="22"/>
      <c r="FEE46" s="22"/>
      <c r="FEF46" s="22"/>
      <c r="FEG46" s="22"/>
      <c r="FEH46" s="22"/>
      <c r="FEI46" s="22"/>
      <c r="FEJ46" s="22"/>
      <c r="FEK46" s="22"/>
      <c r="FEL46" s="22"/>
      <c r="FEM46" s="22"/>
      <c r="FEN46" s="22"/>
      <c r="FEO46" s="22"/>
      <c r="FEP46" s="22"/>
      <c r="FEQ46" s="22"/>
      <c r="FER46" s="22"/>
      <c r="FES46" s="22"/>
      <c r="FET46" s="22"/>
      <c r="FEU46" s="22"/>
      <c r="FEV46" s="22"/>
      <c r="FEW46" s="22"/>
      <c r="FEX46" s="22"/>
      <c r="FEY46" s="22"/>
      <c r="FEZ46" s="22"/>
      <c r="FFA46" s="22"/>
      <c r="FFB46" s="22"/>
      <c r="FFC46" s="22"/>
      <c r="FFD46" s="22"/>
      <c r="FFE46" s="22"/>
      <c r="FFF46" s="22"/>
      <c r="FFG46" s="22"/>
      <c r="FFH46" s="22"/>
      <c r="FFI46" s="22"/>
      <c r="FFJ46" s="22"/>
      <c r="FFK46" s="22"/>
      <c r="FFL46" s="22"/>
      <c r="FFM46" s="22"/>
      <c r="FFN46" s="22"/>
      <c r="FFO46" s="22"/>
      <c r="FFP46" s="22"/>
      <c r="FFQ46" s="22"/>
      <c r="FFR46" s="22"/>
      <c r="FFS46" s="22"/>
      <c r="FFT46" s="22"/>
      <c r="FFU46" s="22"/>
      <c r="FFV46" s="22"/>
      <c r="FFW46" s="22"/>
      <c r="FFX46" s="22"/>
      <c r="FFY46" s="22"/>
      <c r="FFZ46" s="22"/>
      <c r="FGA46" s="22"/>
      <c r="FGB46" s="22"/>
      <c r="FGC46" s="22"/>
      <c r="FGD46" s="22"/>
      <c r="FGE46" s="22"/>
      <c r="FGF46" s="22"/>
      <c r="FGG46" s="22"/>
      <c r="FGH46" s="22"/>
      <c r="FGI46" s="22"/>
      <c r="FGJ46" s="22"/>
      <c r="FGK46" s="22"/>
      <c r="FGL46" s="22"/>
      <c r="FGM46" s="22"/>
      <c r="FGN46" s="22"/>
      <c r="FGO46" s="22"/>
      <c r="FGP46" s="22"/>
      <c r="FGQ46" s="22"/>
      <c r="FGR46" s="22"/>
      <c r="FGS46" s="22"/>
      <c r="FGT46" s="22"/>
      <c r="FGU46" s="22"/>
      <c r="FGV46" s="22"/>
      <c r="FGW46" s="22"/>
      <c r="FGX46" s="22"/>
      <c r="FGY46" s="22"/>
      <c r="FGZ46" s="22"/>
      <c r="FHA46" s="22"/>
      <c r="FHB46" s="22"/>
      <c r="FHC46" s="22"/>
      <c r="FHD46" s="22"/>
      <c r="FHE46" s="22"/>
      <c r="FHF46" s="22"/>
      <c r="FHG46" s="22"/>
      <c r="FHH46" s="22"/>
      <c r="FHI46" s="22"/>
      <c r="FHJ46" s="22"/>
      <c r="FHK46" s="22"/>
      <c r="FHL46" s="22"/>
      <c r="FHM46" s="22"/>
      <c r="FHN46" s="22"/>
      <c r="FHO46" s="22"/>
      <c r="FHP46" s="22"/>
      <c r="FHQ46" s="22"/>
      <c r="FHR46" s="22"/>
      <c r="FHS46" s="22"/>
      <c r="FHT46" s="22"/>
      <c r="FHU46" s="22"/>
      <c r="FHV46" s="22"/>
      <c r="FHW46" s="22"/>
      <c r="FHX46" s="22"/>
      <c r="FHY46" s="22"/>
      <c r="FHZ46" s="22"/>
      <c r="FIA46" s="22"/>
      <c r="FIB46" s="22"/>
      <c r="FIC46" s="22"/>
      <c r="FID46" s="22"/>
      <c r="FIE46" s="22"/>
      <c r="FIF46" s="22"/>
      <c r="FIG46" s="22"/>
      <c r="FIH46" s="22"/>
      <c r="FII46" s="22"/>
      <c r="FIJ46" s="22"/>
      <c r="FIK46" s="22"/>
      <c r="FIL46" s="22"/>
      <c r="FIM46" s="22"/>
      <c r="FIN46" s="22"/>
      <c r="FIO46" s="22"/>
      <c r="FIP46" s="22"/>
      <c r="FIQ46" s="22"/>
      <c r="FIR46" s="22"/>
      <c r="FIS46" s="22"/>
      <c r="FIT46" s="22"/>
      <c r="FIU46" s="22"/>
      <c r="FIV46" s="22"/>
      <c r="FIW46" s="22"/>
      <c r="FIX46" s="22"/>
      <c r="FIY46" s="22"/>
      <c r="FIZ46" s="22"/>
      <c r="FJA46" s="22"/>
      <c r="FJB46" s="22"/>
      <c r="FJC46" s="22"/>
      <c r="FJD46" s="22"/>
      <c r="FJE46" s="22"/>
      <c r="FJF46" s="22"/>
      <c r="FJG46" s="22"/>
      <c r="FJH46" s="22"/>
      <c r="FJI46" s="22"/>
      <c r="FJJ46" s="22"/>
      <c r="FJK46" s="22"/>
      <c r="FJL46" s="22"/>
      <c r="FJM46" s="22"/>
      <c r="FJN46" s="22"/>
      <c r="FJO46" s="22"/>
      <c r="FJP46" s="22"/>
      <c r="FJQ46" s="22"/>
      <c r="FJR46" s="22"/>
      <c r="FJS46" s="22"/>
      <c r="FJT46" s="22"/>
      <c r="FJU46" s="22"/>
      <c r="FJV46" s="22"/>
      <c r="FJW46" s="22"/>
      <c r="FJX46" s="22"/>
      <c r="FJY46" s="22"/>
      <c r="FJZ46" s="22"/>
      <c r="FKA46" s="22"/>
      <c r="FKB46" s="22"/>
      <c r="FKC46" s="22"/>
      <c r="FKD46" s="22"/>
      <c r="FKE46" s="22"/>
      <c r="FKF46" s="22"/>
      <c r="FKG46" s="22"/>
      <c r="FKH46" s="22"/>
      <c r="FKI46" s="22"/>
      <c r="FKJ46" s="22"/>
      <c r="FKK46" s="22"/>
      <c r="FKL46" s="22"/>
      <c r="FKM46" s="22"/>
      <c r="FKN46" s="22"/>
      <c r="FKO46" s="22"/>
      <c r="FKP46" s="22"/>
      <c r="FKQ46" s="22"/>
      <c r="FKR46" s="22"/>
      <c r="FKS46" s="22"/>
      <c r="FKT46" s="22"/>
      <c r="FKU46" s="22"/>
      <c r="FKV46" s="22"/>
      <c r="FKW46" s="22"/>
      <c r="FKX46" s="22"/>
      <c r="FKY46" s="22"/>
      <c r="FKZ46" s="22"/>
      <c r="FLA46" s="22"/>
      <c r="FLB46" s="22"/>
      <c r="FLC46" s="22"/>
      <c r="FLD46" s="22"/>
      <c r="FLE46" s="22"/>
      <c r="FLF46" s="22"/>
      <c r="FLG46" s="22"/>
      <c r="FLH46" s="22"/>
      <c r="FLI46" s="22"/>
      <c r="FLJ46" s="22"/>
      <c r="FLK46" s="22"/>
      <c r="FLL46" s="22"/>
      <c r="FLM46" s="22"/>
      <c r="FLN46" s="22"/>
      <c r="FLO46" s="22"/>
      <c r="FLP46" s="22"/>
      <c r="FLQ46" s="22"/>
      <c r="FLR46" s="22"/>
      <c r="FLS46" s="22"/>
      <c r="FLT46" s="22"/>
      <c r="FLU46" s="22"/>
      <c r="FLV46" s="22"/>
      <c r="FLW46" s="22"/>
      <c r="FLX46" s="22"/>
      <c r="FLY46" s="22"/>
      <c r="FLZ46" s="22"/>
      <c r="FMA46" s="22"/>
      <c r="FMB46" s="22"/>
      <c r="FMC46" s="22"/>
      <c r="FMD46" s="22"/>
      <c r="FME46" s="22"/>
      <c r="FMF46" s="22"/>
      <c r="FMG46" s="22"/>
      <c r="FMH46" s="22"/>
      <c r="FMI46" s="22"/>
      <c r="FMJ46" s="22"/>
      <c r="FMK46" s="22"/>
      <c r="FML46" s="22"/>
      <c r="FMM46" s="22"/>
      <c r="FMN46" s="22"/>
      <c r="FMO46" s="22"/>
      <c r="FMP46" s="22"/>
      <c r="FMQ46" s="22"/>
      <c r="FMR46" s="22"/>
      <c r="FMS46" s="22"/>
      <c r="FMT46" s="22"/>
      <c r="FMU46" s="22"/>
      <c r="FMV46" s="22"/>
      <c r="FMW46" s="22"/>
      <c r="FMX46" s="22"/>
      <c r="FMY46" s="22"/>
      <c r="FMZ46" s="22"/>
      <c r="FNA46" s="22"/>
      <c r="FNB46" s="22"/>
      <c r="FNC46" s="22"/>
      <c r="FND46" s="22"/>
      <c r="FNE46" s="22"/>
      <c r="FNF46" s="22"/>
      <c r="FNG46" s="22"/>
      <c r="FNH46" s="22"/>
      <c r="FNI46" s="22"/>
      <c r="FNJ46" s="22"/>
      <c r="FNK46" s="22"/>
      <c r="FNL46" s="22"/>
      <c r="FNM46" s="22"/>
      <c r="FNN46" s="22"/>
      <c r="FNO46" s="22"/>
      <c r="FNP46" s="22"/>
      <c r="FNQ46" s="22"/>
      <c r="FNR46" s="22"/>
      <c r="FNS46" s="22"/>
      <c r="FNT46" s="22"/>
      <c r="FNU46" s="22"/>
      <c r="FNV46" s="22"/>
      <c r="FNW46" s="22"/>
      <c r="FNX46" s="22"/>
      <c r="FNY46" s="22"/>
      <c r="FNZ46" s="22"/>
      <c r="FOA46" s="22"/>
      <c r="FOB46" s="22"/>
      <c r="FOC46" s="22"/>
      <c r="FOD46" s="22"/>
      <c r="FOE46" s="22"/>
      <c r="FOF46" s="22"/>
      <c r="FOG46" s="22"/>
      <c r="FOH46" s="22"/>
      <c r="FOI46" s="22"/>
      <c r="FOJ46" s="22"/>
      <c r="FOK46" s="22"/>
      <c r="FOL46" s="22"/>
      <c r="FOM46" s="22"/>
      <c r="FON46" s="22"/>
      <c r="FOO46" s="22"/>
      <c r="FOP46" s="22"/>
      <c r="FOQ46" s="22"/>
      <c r="FOR46" s="22"/>
      <c r="FOS46" s="22"/>
      <c r="FOT46" s="22"/>
      <c r="FOU46" s="22"/>
      <c r="FOV46" s="22"/>
      <c r="FOW46" s="22"/>
      <c r="FOX46" s="22"/>
      <c r="FOY46" s="22"/>
      <c r="FOZ46" s="22"/>
      <c r="FPA46" s="22"/>
      <c r="FPB46" s="22"/>
      <c r="FPC46" s="22"/>
      <c r="FPD46" s="22"/>
      <c r="FPE46" s="22"/>
      <c r="FPF46" s="22"/>
      <c r="FPG46" s="22"/>
      <c r="FPH46" s="22"/>
      <c r="FPI46" s="22"/>
      <c r="FPJ46" s="22"/>
      <c r="FPK46" s="22"/>
      <c r="FPL46" s="22"/>
      <c r="FPM46" s="22"/>
      <c r="FPN46" s="22"/>
      <c r="FPO46" s="22"/>
      <c r="FPP46" s="22"/>
      <c r="FPQ46" s="22"/>
      <c r="FPR46" s="22"/>
      <c r="FPS46" s="22"/>
      <c r="FPT46" s="22"/>
      <c r="FPU46" s="22"/>
      <c r="FPV46" s="22"/>
      <c r="FPW46" s="22"/>
      <c r="FPX46" s="22"/>
      <c r="FPY46" s="22"/>
      <c r="FPZ46" s="22"/>
      <c r="FQA46" s="22"/>
      <c r="FQB46" s="22"/>
      <c r="FQC46" s="22"/>
      <c r="FQD46" s="22"/>
      <c r="FQE46" s="22"/>
      <c r="FQF46" s="22"/>
      <c r="FQG46" s="22"/>
      <c r="FQH46" s="22"/>
      <c r="FQI46" s="22"/>
      <c r="FQJ46" s="22"/>
      <c r="FQK46" s="22"/>
      <c r="FQL46" s="22"/>
      <c r="FQM46" s="22"/>
      <c r="FQN46" s="22"/>
      <c r="FQO46" s="22"/>
      <c r="FQP46" s="22"/>
      <c r="FQQ46" s="22"/>
      <c r="FQR46" s="22"/>
      <c r="FQS46" s="22"/>
      <c r="FQT46" s="22"/>
      <c r="FQU46" s="22"/>
      <c r="FQV46" s="22"/>
      <c r="FQW46" s="22"/>
      <c r="FQX46" s="22"/>
      <c r="FQY46" s="22"/>
      <c r="FQZ46" s="22"/>
      <c r="FRA46" s="22"/>
      <c r="FRB46" s="22"/>
      <c r="FRC46" s="22"/>
      <c r="FRD46" s="22"/>
      <c r="FRE46" s="22"/>
      <c r="FRF46" s="22"/>
      <c r="FRG46" s="22"/>
      <c r="FRH46" s="22"/>
      <c r="FRI46" s="22"/>
      <c r="FRJ46" s="22"/>
      <c r="FRK46" s="22"/>
      <c r="FRL46" s="22"/>
      <c r="FRM46" s="22"/>
      <c r="FRN46" s="22"/>
      <c r="FRO46" s="22"/>
      <c r="FRP46" s="22"/>
      <c r="FRQ46" s="22"/>
      <c r="FRR46" s="22"/>
      <c r="FRS46" s="22"/>
      <c r="FRT46" s="22"/>
      <c r="FRU46" s="22"/>
      <c r="FRV46" s="22"/>
      <c r="FRW46" s="22"/>
      <c r="FRX46" s="22"/>
      <c r="FRY46" s="22"/>
      <c r="FRZ46" s="22"/>
      <c r="FSA46" s="22"/>
      <c r="FSB46" s="22"/>
      <c r="FSC46" s="22"/>
      <c r="FSD46" s="22"/>
      <c r="FSE46" s="22"/>
      <c r="FSF46" s="22"/>
      <c r="FSG46" s="22"/>
      <c r="FSH46" s="22"/>
      <c r="FSI46" s="22"/>
      <c r="FSJ46" s="22"/>
      <c r="FSK46" s="22"/>
      <c r="FSL46" s="22"/>
      <c r="FSM46" s="22"/>
      <c r="FSN46" s="22"/>
      <c r="FSO46" s="22"/>
      <c r="FSP46" s="22"/>
      <c r="FSQ46" s="22"/>
      <c r="FSR46" s="22"/>
      <c r="FSS46" s="22"/>
      <c r="FST46" s="22"/>
      <c r="FSU46" s="22"/>
      <c r="FSV46" s="22"/>
      <c r="FSW46" s="22"/>
      <c r="FSX46" s="22"/>
      <c r="FSY46" s="22"/>
      <c r="FSZ46" s="22"/>
      <c r="FTA46" s="22"/>
      <c r="FTB46" s="22"/>
      <c r="FTC46" s="22"/>
      <c r="FTD46" s="22"/>
      <c r="FTE46" s="22"/>
      <c r="FTF46" s="22"/>
      <c r="FTG46" s="22"/>
      <c r="FTH46" s="22"/>
      <c r="FTI46" s="22"/>
      <c r="FTJ46" s="22"/>
      <c r="FTK46" s="22"/>
      <c r="FTL46" s="22"/>
      <c r="FTM46" s="22"/>
      <c r="FTN46" s="22"/>
      <c r="FTO46" s="22"/>
      <c r="FTP46" s="22"/>
      <c r="FTQ46" s="22"/>
      <c r="FTR46" s="22"/>
      <c r="FTS46" s="22"/>
      <c r="FTT46" s="22"/>
      <c r="FTU46" s="22"/>
      <c r="FTV46" s="22"/>
      <c r="FTW46" s="22"/>
      <c r="FTX46" s="22"/>
      <c r="FTY46" s="22"/>
      <c r="FTZ46" s="22"/>
      <c r="FUA46" s="22"/>
      <c r="FUB46" s="22"/>
      <c r="FUC46" s="22"/>
      <c r="FUD46" s="22"/>
      <c r="FUE46" s="22"/>
      <c r="FUF46" s="22"/>
      <c r="FUG46" s="22"/>
      <c r="FUH46" s="22"/>
      <c r="FUI46" s="22"/>
      <c r="FUJ46" s="22"/>
      <c r="FUK46" s="22"/>
      <c r="FUL46" s="22"/>
      <c r="FUM46" s="22"/>
      <c r="FUN46" s="22"/>
      <c r="FUO46" s="22"/>
      <c r="FUP46" s="22"/>
      <c r="FUQ46" s="22"/>
      <c r="FUR46" s="22"/>
      <c r="FUS46" s="22"/>
      <c r="FUT46" s="22"/>
      <c r="FUU46" s="22"/>
      <c r="FUV46" s="22"/>
      <c r="FUW46" s="22"/>
      <c r="FUX46" s="22"/>
      <c r="FUY46" s="22"/>
      <c r="FUZ46" s="22"/>
      <c r="FVA46" s="22"/>
      <c r="FVB46" s="22"/>
      <c r="FVC46" s="22"/>
      <c r="FVD46" s="22"/>
      <c r="FVE46" s="22"/>
      <c r="FVF46" s="22"/>
      <c r="FVG46" s="22"/>
      <c r="FVH46" s="22"/>
      <c r="FVI46" s="22"/>
      <c r="FVJ46" s="22"/>
      <c r="FVK46" s="22"/>
      <c r="FVL46" s="22"/>
      <c r="FVM46" s="22"/>
      <c r="FVN46" s="22"/>
      <c r="FVO46" s="22"/>
      <c r="FVP46" s="22"/>
      <c r="FVQ46" s="22"/>
      <c r="FVR46" s="22"/>
      <c r="FVS46" s="22"/>
      <c r="FVT46" s="22"/>
      <c r="FVU46" s="22"/>
      <c r="FVV46" s="22"/>
      <c r="FVW46" s="22"/>
      <c r="FVX46" s="22"/>
      <c r="FVY46" s="22"/>
      <c r="FVZ46" s="22"/>
      <c r="FWA46" s="22"/>
      <c r="FWB46" s="22"/>
      <c r="FWC46" s="22"/>
      <c r="FWD46" s="22"/>
      <c r="FWE46" s="22"/>
      <c r="FWF46" s="22"/>
      <c r="FWG46" s="22"/>
      <c r="FWH46" s="22"/>
      <c r="FWI46" s="22"/>
      <c r="FWJ46" s="22"/>
      <c r="FWK46" s="22"/>
      <c r="FWL46" s="22"/>
      <c r="FWM46" s="22"/>
      <c r="FWN46" s="22"/>
      <c r="FWO46" s="22"/>
      <c r="FWP46" s="22"/>
      <c r="FWQ46" s="22"/>
      <c r="FWR46" s="22"/>
      <c r="FWS46" s="22"/>
      <c r="FWT46" s="22"/>
      <c r="FWU46" s="22"/>
      <c r="FWV46" s="22"/>
      <c r="FWW46" s="22"/>
      <c r="FWX46" s="22"/>
      <c r="FWY46" s="22"/>
      <c r="FWZ46" s="22"/>
      <c r="FXA46" s="22"/>
      <c r="FXB46" s="22"/>
      <c r="FXC46" s="22"/>
      <c r="FXD46" s="22"/>
      <c r="FXE46" s="22"/>
      <c r="FXF46" s="22"/>
      <c r="FXG46" s="22"/>
      <c r="FXH46" s="22"/>
      <c r="FXI46" s="22"/>
      <c r="FXJ46" s="22"/>
      <c r="FXK46" s="22"/>
      <c r="FXL46" s="22"/>
      <c r="FXM46" s="22"/>
      <c r="FXN46" s="22"/>
      <c r="FXO46" s="22"/>
      <c r="FXP46" s="22"/>
      <c r="FXQ46" s="22"/>
      <c r="FXR46" s="22"/>
      <c r="FXS46" s="22"/>
      <c r="FXT46" s="22"/>
      <c r="FXU46" s="22"/>
      <c r="FXV46" s="22"/>
      <c r="FXW46" s="22"/>
      <c r="FXX46" s="22"/>
      <c r="FXY46" s="22"/>
      <c r="FXZ46" s="22"/>
      <c r="FYA46" s="22"/>
      <c r="FYB46" s="22"/>
      <c r="FYC46" s="22"/>
      <c r="FYD46" s="22"/>
      <c r="FYE46" s="22"/>
      <c r="FYF46" s="22"/>
      <c r="FYG46" s="22"/>
      <c r="FYH46" s="22"/>
      <c r="FYI46" s="22"/>
      <c r="FYJ46" s="22"/>
      <c r="FYK46" s="22"/>
      <c r="FYL46" s="22"/>
      <c r="FYM46" s="22"/>
      <c r="FYN46" s="22"/>
      <c r="FYO46" s="22"/>
      <c r="FYP46" s="22"/>
      <c r="FYQ46" s="22"/>
      <c r="FYR46" s="22"/>
      <c r="FYS46" s="22"/>
      <c r="FYT46" s="22"/>
      <c r="FYU46" s="22"/>
      <c r="FYV46" s="22"/>
      <c r="FYW46" s="22"/>
      <c r="FYX46" s="22"/>
      <c r="FYY46" s="22"/>
      <c r="FYZ46" s="22"/>
      <c r="FZA46" s="22"/>
      <c r="FZB46" s="22"/>
      <c r="FZC46" s="22"/>
      <c r="FZD46" s="22"/>
      <c r="FZE46" s="22"/>
      <c r="FZF46" s="22"/>
      <c r="FZG46" s="22"/>
      <c r="FZH46" s="22"/>
      <c r="FZI46" s="22"/>
      <c r="FZJ46" s="22"/>
      <c r="FZK46" s="22"/>
      <c r="FZL46" s="22"/>
      <c r="FZM46" s="22"/>
      <c r="FZN46" s="22"/>
      <c r="FZO46" s="22"/>
      <c r="FZP46" s="22"/>
      <c r="FZQ46" s="22"/>
      <c r="FZR46" s="22"/>
      <c r="FZS46" s="22"/>
      <c r="FZT46" s="22"/>
      <c r="FZU46" s="22"/>
      <c r="FZV46" s="22"/>
      <c r="FZW46" s="22"/>
      <c r="FZX46" s="22"/>
      <c r="FZY46" s="22"/>
      <c r="FZZ46" s="22"/>
      <c r="GAA46" s="22"/>
      <c r="GAB46" s="22"/>
      <c r="GAC46" s="22"/>
      <c r="GAD46" s="22"/>
      <c r="GAE46" s="22"/>
      <c r="GAF46" s="22"/>
      <c r="GAG46" s="22"/>
      <c r="GAH46" s="22"/>
      <c r="GAI46" s="22"/>
      <c r="GAJ46" s="22"/>
      <c r="GAK46" s="22"/>
      <c r="GAL46" s="22"/>
      <c r="GAM46" s="22"/>
      <c r="GAN46" s="22"/>
      <c r="GAO46" s="22"/>
      <c r="GAP46" s="22"/>
      <c r="GAQ46" s="22"/>
      <c r="GAR46" s="22"/>
      <c r="GAS46" s="22"/>
      <c r="GAT46" s="22"/>
      <c r="GAU46" s="22"/>
      <c r="GAV46" s="22"/>
      <c r="GAW46" s="22"/>
      <c r="GAX46" s="22"/>
      <c r="GAY46" s="22"/>
      <c r="GAZ46" s="22"/>
      <c r="GBA46" s="22"/>
      <c r="GBB46" s="22"/>
      <c r="GBC46" s="22"/>
      <c r="GBD46" s="22"/>
      <c r="GBE46" s="22"/>
      <c r="GBF46" s="22"/>
      <c r="GBG46" s="22"/>
      <c r="GBH46" s="22"/>
      <c r="GBI46" s="22"/>
      <c r="GBJ46" s="22"/>
      <c r="GBK46" s="22"/>
      <c r="GBL46" s="22"/>
      <c r="GBM46" s="22"/>
      <c r="GBN46" s="22"/>
      <c r="GBO46" s="22"/>
      <c r="GBP46" s="22"/>
      <c r="GBQ46" s="22"/>
      <c r="GBR46" s="22"/>
      <c r="GBS46" s="22"/>
      <c r="GBT46" s="22"/>
      <c r="GBU46" s="22"/>
      <c r="GBV46" s="22"/>
      <c r="GBW46" s="22"/>
      <c r="GBX46" s="22"/>
      <c r="GBY46" s="22"/>
      <c r="GBZ46" s="22"/>
      <c r="GCA46" s="22"/>
      <c r="GCB46" s="22"/>
      <c r="GCC46" s="22"/>
      <c r="GCD46" s="22"/>
      <c r="GCE46" s="22"/>
      <c r="GCF46" s="22"/>
      <c r="GCG46" s="22"/>
      <c r="GCH46" s="22"/>
      <c r="GCI46" s="22"/>
      <c r="GCJ46" s="22"/>
      <c r="GCK46" s="22"/>
      <c r="GCL46" s="22"/>
      <c r="GCM46" s="22"/>
      <c r="GCN46" s="22"/>
      <c r="GCO46" s="22"/>
      <c r="GCP46" s="22"/>
      <c r="GCQ46" s="22"/>
      <c r="GCR46" s="22"/>
      <c r="GCS46" s="22"/>
      <c r="GCT46" s="22"/>
      <c r="GCU46" s="22"/>
      <c r="GCV46" s="22"/>
      <c r="GCW46" s="22"/>
      <c r="GCX46" s="22"/>
      <c r="GCY46" s="22"/>
      <c r="GCZ46" s="22"/>
      <c r="GDA46" s="22"/>
      <c r="GDB46" s="22"/>
      <c r="GDC46" s="22"/>
      <c r="GDD46" s="22"/>
      <c r="GDE46" s="22"/>
      <c r="GDF46" s="22"/>
      <c r="GDG46" s="22"/>
      <c r="GDH46" s="22"/>
      <c r="GDI46" s="22"/>
      <c r="GDJ46" s="22"/>
      <c r="GDK46" s="22"/>
      <c r="GDL46" s="22"/>
      <c r="GDM46" s="22"/>
      <c r="GDN46" s="22"/>
      <c r="GDO46" s="22"/>
      <c r="GDP46" s="22"/>
      <c r="GDQ46" s="22"/>
      <c r="GDR46" s="22"/>
      <c r="GDS46" s="22"/>
      <c r="GDT46" s="22"/>
      <c r="GDU46" s="22"/>
      <c r="GDV46" s="22"/>
      <c r="GDW46" s="22"/>
      <c r="GDX46" s="22"/>
      <c r="GDY46" s="22"/>
      <c r="GDZ46" s="22"/>
      <c r="GEA46" s="22"/>
      <c r="GEB46" s="22"/>
      <c r="GEC46" s="22"/>
      <c r="GED46" s="22"/>
      <c r="GEE46" s="22"/>
      <c r="GEF46" s="22"/>
      <c r="GEG46" s="22"/>
      <c r="GEH46" s="22"/>
      <c r="GEI46" s="22"/>
      <c r="GEJ46" s="22"/>
      <c r="GEK46" s="22"/>
      <c r="GEL46" s="22"/>
      <c r="GEM46" s="22"/>
      <c r="GEN46" s="22"/>
      <c r="GEO46" s="22"/>
      <c r="GEP46" s="22"/>
      <c r="GEQ46" s="22"/>
      <c r="GER46" s="22"/>
      <c r="GES46" s="22"/>
      <c r="GET46" s="22"/>
      <c r="GEU46" s="22"/>
      <c r="GEV46" s="22"/>
      <c r="GEW46" s="22"/>
      <c r="GEX46" s="22"/>
      <c r="GEY46" s="22"/>
      <c r="GEZ46" s="22"/>
      <c r="GFA46" s="22"/>
      <c r="GFB46" s="22"/>
      <c r="GFC46" s="22"/>
      <c r="GFD46" s="22"/>
      <c r="GFE46" s="22"/>
      <c r="GFF46" s="22"/>
      <c r="GFG46" s="22"/>
      <c r="GFH46" s="22"/>
      <c r="GFI46" s="22"/>
      <c r="GFJ46" s="22"/>
      <c r="GFK46" s="22"/>
      <c r="GFL46" s="22"/>
      <c r="GFM46" s="22"/>
      <c r="GFN46" s="22"/>
      <c r="GFO46" s="22"/>
      <c r="GFP46" s="22"/>
      <c r="GFQ46" s="22"/>
      <c r="GFR46" s="22"/>
      <c r="GFS46" s="22"/>
      <c r="GFT46" s="22"/>
      <c r="GFU46" s="22"/>
      <c r="GFV46" s="22"/>
      <c r="GFW46" s="22"/>
      <c r="GFX46" s="22"/>
      <c r="GFY46" s="22"/>
      <c r="GFZ46" s="22"/>
      <c r="GGA46" s="22"/>
      <c r="GGB46" s="22"/>
      <c r="GGC46" s="22"/>
      <c r="GGD46" s="22"/>
      <c r="GGE46" s="22"/>
      <c r="GGF46" s="22"/>
      <c r="GGG46" s="22"/>
      <c r="GGH46" s="22"/>
      <c r="GGI46" s="22"/>
      <c r="GGJ46" s="22"/>
      <c r="GGK46" s="22"/>
      <c r="GGL46" s="22"/>
      <c r="GGM46" s="22"/>
      <c r="GGN46" s="22"/>
      <c r="GGO46" s="22"/>
      <c r="GGP46" s="22"/>
      <c r="GGQ46" s="22"/>
      <c r="GGR46" s="22"/>
      <c r="GGS46" s="22"/>
      <c r="GGT46" s="22"/>
      <c r="GGU46" s="22"/>
      <c r="GGV46" s="22"/>
      <c r="GGW46" s="22"/>
      <c r="GGX46" s="22"/>
      <c r="GGY46" s="22"/>
      <c r="GGZ46" s="22"/>
      <c r="GHA46" s="22"/>
      <c r="GHB46" s="22"/>
      <c r="GHC46" s="22"/>
      <c r="GHD46" s="22"/>
      <c r="GHE46" s="22"/>
      <c r="GHF46" s="22"/>
      <c r="GHG46" s="22"/>
      <c r="GHH46" s="22"/>
      <c r="GHI46" s="22"/>
      <c r="GHJ46" s="22"/>
      <c r="GHK46" s="22"/>
      <c r="GHL46" s="22"/>
      <c r="GHM46" s="22"/>
      <c r="GHN46" s="22"/>
      <c r="GHO46" s="22"/>
      <c r="GHP46" s="22"/>
      <c r="GHQ46" s="22"/>
      <c r="GHR46" s="22"/>
      <c r="GHS46" s="22"/>
      <c r="GHT46" s="22"/>
      <c r="GHU46" s="22"/>
      <c r="GHV46" s="22"/>
      <c r="GHW46" s="22"/>
      <c r="GHX46" s="22"/>
      <c r="GHY46" s="22"/>
      <c r="GHZ46" s="22"/>
      <c r="GIA46" s="22"/>
      <c r="GIB46" s="22"/>
      <c r="GIC46" s="22"/>
      <c r="GID46" s="22"/>
      <c r="GIE46" s="22"/>
      <c r="GIF46" s="22"/>
      <c r="GIG46" s="22"/>
      <c r="GIH46" s="22"/>
      <c r="GII46" s="22"/>
      <c r="GIJ46" s="22"/>
      <c r="GIK46" s="22"/>
      <c r="GIL46" s="22"/>
      <c r="GIM46" s="22"/>
      <c r="GIN46" s="22"/>
      <c r="GIO46" s="22"/>
      <c r="GIP46" s="22"/>
      <c r="GIQ46" s="22"/>
      <c r="GIR46" s="22"/>
      <c r="GIS46" s="22"/>
      <c r="GIT46" s="22"/>
      <c r="GIU46" s="22"/>
      <c r="GIV46" s="22"/>
      <c r="GIW46" s="22"/>
      <c r="GIX46" s="22"/>
      <c r="GIY46" s="22"/>
      <c r="GIZ46" s="22"/>
      <c r="GJA46" s="22"/>
      <c r="GJB46" s="22"/>
      <c r="GJC46" s="22"/>
      <c r="GJD46" s="22"/>
      <c r="GJE46" s="22"/>
      <c r="GJF46" s="22"/>
      <c r="GJG46" s="22"/>
      <c r="GJH46" s="22"/>
      <c r="GJI46" s="22"/>
      <c r="GJJ46" s="22"/>
      <c r="GJK46" s="22"/>
      <c r="GJL46" s="22"/>
      <c r="GJM46" s="22"/>
      <c r="GJN46" s="22"/>
      <c r="GJO46" s="22"/>
      <c r="GJP46" s="22"/>
      <c r="GJQ46" s="22"/>
      <c r="GJR46" s="22"/>
      <c r="GJS46" s="22"/>
      <c r="GJT46" s="22"/>
      <c r="GJU46" s="22"/>
      <c r="GJV46" s="22"/>
      <c r="GJW46" s="22"/>
      <c r="GJX46" s="22"/>
      <c r="GJY46" s="22"/>
      <c r="GJZ46" s="22"/>
      <c r="GKA46" s="22"/>
      <c r="GKB46" s="22"/>
      <c r="GKC46" s="22"/>
      <c r="GKD46" s="22"/>
      <c r="GKE46" s="22"/>
      <c r="GKF46" s="22"/>
      <c r="GKG46" s="22"/>
      <c r="GKH46" s="22"/>
      <c r="GKI46" s="22"/>
      <c r="GKJ46" s="22"/>
      <c r="GKK46" s="22"/>
      <c r="GKL46" s="22"/>
      <c r="GKM46" s="22"/>
      <c r="GKN46" s="22"/>
      <c r="GKO46" s="22"/>
      <c r="GKP46" s="22"/>
      <c r="GKQ46" s="22"/>
      <c r="GKR46" s="22"/>
      <c r="GKS46" s="22"/>
      <c r="GKT46" s="22"/>
      <c r="GKU46" s="22"/>
      <c r="GKV46" s="22"/>
      <c r="GKW46" s="22"/>
      <c r="GKX46" s="22"/>
      <c r="GKY46" s="22"/>
      <c r="GKZ46" s="22"/>
      <c r="GLA46" s="22"/>
      <c r="GLB46" s="22"/>
      <c r="GLC46" s="22"/>
      <c r="GLD46" s="22"/>
      <c r="GLE46" s="22"/>
      <c r="GLF46" s="22"/>
      <c r="GLG46" s="22"/>
      <c r="GLH46" s="22"/>
      <c r="GLI46" s="22"/>
      <c r="GLJ46" s="22"/>
      <c r="GLK46" s="22"/>
      <c r="GLL46" s="22"/>
      <c r="GLM46" s="22"/>
      <c r="GLN46" s="22"/>
      <c r="GLO46" s="22"/>
      <c r="GLP46" s="22"/>
      <c r="GLQ46" s="22"/>
      <c r="GLR46" s="22"/>
      <c r="GLS46" s="22"/>
      <c r="GLT46" s="22"/>
      <c r="GLU46" s="22"/>
      <c r="GLV46" s="22"/>
      <c r="GLW46" s="22"/>
      <c r="GLX46" s="22"/>
      <c r="GLY46" s="22"/>
      <c r="GLZ46" s="22"/>
      <c r="GMA46" s="22"/>
      <c r="GMB46" s="22"/>
      <c r="GMC46" s="22"/>
      <c r="GMD46" s="22"/>
      <c r="GME46" s="22"/>
      <c r="GMF46" s="22"/>
      <c r="GMG46" s="22"/>
      <c r="GMH46" s="22"/>
      <c r="GMI46" s="22"/>
      <c r="GMJ46" s="22"/>
      <c r="GMK46" s="22"/>
      <c r="GML46" s="22"/>
      <c r="GMM46" s="22"/>
      <c r="GMN46" s="22"/>
      <c r="GMO46" s="22"/>
      <c r="GMP46" s="22"/>
      <c r="GMQ46" s="22"/>
      <c r="GMR46" s="22"/>
      <c r="GMS46" s="22"/>
      <c r="GMT46" s="22"/>
      <c r="GMU46" s="22"/>
      <c r="GMV46" s="22"/>
      <c r="GMW46" s="22"/>
      <c r="GMX46" s="22"/>
      <c r="GMY46" s="22"/>
      <c r="GMZ46" s="22"/>
      <c r="GNA46" s="22"/>
      <c r="GNB46" s="22"/>
      <c r="GNC46" s="22"/>
      <c r="GND46" s="22"/>
      <c r="GNE46" s="22"/>
      <c r="GNF46" s="22"/>
      <c r="GNG46" s="22"/>
      <c r="GNH46" s="22"/>
      <c r="GNI46" s="22"/>
      <c r="GNJ46" s="22"/>
      <c r="GNK46" s="22"/>
      <c r="GNL46" s="22"/>
      <c r="GNM46" s="22"/>
      <c r="GNN46" s="22"/>
      <c r="GNO46" s="22"/>
      <c r="GNP46" s="22"/>
      <c r="GNQ46" s="22"/>
      <c r="GNR46" s="22"/>
      <c r="GNS46" s="22"/>
      <c r="GNT46" s="22"/>
      <c r="GNU46" s="22"/>
      <c r="GNV46" s="22"/>
      <c r="GNW46" s="22"/>
      <c r="GNX46" s="22"/>
      <c r="GNY46" s="22"/>
      <c r="GNZ46" s="22"/>
      <c r="GOA46" s="22"/>
      <c r="GOB46" s="22"/>
      <c r="GOC46" s="22"/>
      <c r="GOD46" s="22"/>
      <c r="GOE46" s="22"/>
      <c r="GOF46" s="22"/>
      <c r="GOG46" s="22"/>
      <c r="GOH46" s="22"/>
      <c r="GOI46" s="22"/>
      <c r="GOJ46" s="22"/>
      <c r="GOK46" s="22"/>
      <c r="GOL46" s="22"/>
      <c r="GOM46" s="22"/>
      <c r="GON46" s="22"/>
      <c r="GOO46" s="22"/>
      <c r="GOP46" s="22"/>
      <c r="GOQ46" s="22"/>
      <c r="GOR46" s="22"/>
      <c r="GOS46" s="22"/>
      <c r="GOT46" s="22"/>
      <c r="GOU46" s="22"/>
      <c r="GOV46" s="22"/>
      <c r="GOW46" s="22"/>
      <c r="GOX46" s="22"/>
      <c r="GOY46" s="22"/>
      <c r="GOZ46" s="22"/>
      <c r="GPA46" s="22"/>
      <c r="GPB46" s="22"/>
      <c r="GPC46" s="22"/>
      <c r="GPD46" s="22"/>
      <c r="GPE46" s="22"/>
      <c r="GPF46" s="22"/>
      <c r="GPG46" s="22"/>
      <c r="GPH46" s="22"/>
      <c r="GPI46" s="22"/>
      <c r="GPJ46" s="22"/>
      <c r="GPK46" s="22"/>
      <c r="GPL46" s="22"/>
      <c r="GPM46" s="22"/>
      <c r="GPN46" s="22"/>
      <c r="GPO46" s="22"/>
      <c r="GPP46" s="22"/>
      <c r="GPQ46" s="22"/>
      <c r="GPR46" s="22"/>
      <c r="GPS46" s="22"/>
      <c r="GPT46" s="22"/>
      <c r="GPU46" s="22"/>
      <c r="GPV46" s="22"/>
      <c r="GPW46" s="22"/>
      <c r="GPX46" s="22"/>
      <c r="GPY46" s="22"/>
      <c r="GPZ46" s="22"/>
      <c r="GQA46" s="22"/>
      <c r="GQB46" s="22"/>
      <c r="GQC46" s="22"/>
      <c r="GQD46" s="22"/>
      <c r="GQE46" s="22"/>
      <c r="GQF46" s="22"/>
      <c r="GQG46" s="22"/>
      <c r="GQH46" s="22"/>
      <c r="GQI46" s="22"/>
      <c r="GQJ46" s="22"/>
      <c r="GQK46" s="22"/>
      <c r="GQL46" s="22"/>
      <c r="GQM46" s="22"/>
      <c r="GQN46" s="22"/>
      <c r="GQO46" s="22"/>
      <c r="GQP46" s="22"/>
      <c r="GQQ46" s="22"/>
      <c r="GQR46" s="22"/>
      <c r="GQS46" s="22"/>
      <c r="GQT46" s="22"/>
      <c r="GQU46" s="22"/>
      <c r="GQV46" s="22"/>
      <c r="GQW46" s="22"/>
      <c r="GQX46" s="22"/>
      <c r="GQY46" s="22"/>
      <c r="GQZ46" s="22"/>
      <c r="GRA46" s="22"/>
      <c r="GRB46" s="22"/>
      <c r="GRC46" s="22"/>
      <c r="GRD46" s="22"/>
      <c r="GRE46" s="22"/>
      <c r="GRF46" s="22"/>
      <c r="GRG46" s="22"/>
      <c r="GRH46" s="22"/>
      <c r="GRI46" s="22"/>
      <c r="GRJ46" s="22"/>
      <c r="GRK46" s="22"/>
      <c r="GRL46" s="22"/>
      <c r="GRM46" s="22"/>
      <c r="GRN46" s="22"/>
      <c r="GRO46" s="22"/>
      <c r="GRP46" s="22"/>
      <c r="GRQ46" s="22"/>
      <c r="GRR46" s="22"/>
      <c r="GRS46" s="22"/>
      <c r="GRT46" s="22"/>
      <c r="GRU46" s="22"/>
      <c r="GRV46" s="22"/>
      <c r="GRW46" s="22"/>
      <c r="GRX46" s="22"/>
      <c r="GRY46" s="22"/>
      <c r="GRZ46" s="22"/>
      <c r="GSA46" s="22"/>
      <c r="GSB46" s="22"/>
      <c r="GSC46" s="22"/>
      <c r="GSD46" s="22"/>
      <c r="GSE46" s="22"/>
      <c r="GSF46" s="22"/>
      <c r="GSG46" s="22"/>
      <c r="GSH46" s="22"/>
      <c r="GSI46" s="22"/>
      <c r="GSJ46" s="22"/>
      <c r="GSK46" s="22"/>
      <c r="GSL46" s="22"/>
      <c r="GSM46" s="22"/>
      <c r="GSN46" s="22"/>
      <c r="GSO46" s="22"/>
      <c r="GSP46" s="22"/>
      <c r="GSQ46" s="22"/>
      <c r="GSR46" s="22"/>
      <c r="GSS46" s="22"/>
      <c r="GST46" s="22"/>
      <c r="GSU46" s="22"/>
      <c r="GSV46" s="22"/>
      <c r="GSW46" s="22"/>
      <c r="GSX46" s="22"/>
      <c r="GSY46" s="22"/>
      <c r="GSZ46" s="22"/>
      <c r="GTA46" s="22"/>
      <c r="GTB46" s="22"/>
      <c r="GTC46" s="22"/>
      <c r="GTD46" s="22"/>
      <c r="GTE46" s="22"/>
      <c r="GTF46" s="22"/>
      <c r="GTG46" s="22"/>
      <c r="GTH46" s="22"/>
      <c r="GTI46" s="22"/>
      <c r="GTJ46" s="22"/>
      <c r="GTK46" s="22"/>
      <c r="GTL46" s="22"/>
      <c r="GTM46" s="22"/>
      <c r="GTN46" s="22"/>
      <c r="GTO46" s="22"/>
      <c r="GTP46" s="22"/>
      <c r="GTQ46" s="22"/>
      <c r="GTR46" s="22"/>
      <c r="GTS46" s="22"/>
      <c r="GTT46" s="22"/>
      <c r="GTU46" s="22"/>
      <c r="GTV46" s="22"/>
      <c r="GTW46" s="22"/>
      <c r="GTX46" s="22"/>
      <c r="GTY46" s="22"/>
      <c r="GTZ46" s="22"/>
      <c r="GUA46" s="22"/>
      <c r="GUB46" s="22"/>
      <c r="GUC46" s="22"/>
      <c r="GUD46" s="22"/>
      <c r="GUE46" s="22"/>
      <c r="GUF46" s="22"/>
      <c r="GUG46" s="22"/>
      <c r="GUH46" s="22"/>
      <c r="GUI46" s="22"/>
      <c r="GUJ46" s="22"/>
      <c r="GUK46" s="22"/>
      <c r="GUL46" s="22"/>
      <c r="GUM46" s="22"/>
      <c r="GUN46" s="22"/>
      <c r="GUO46" s="22"/>
      <c r="GUP46" s="22"/>
      <c r="GUQ46" s="22"/>
      <c r="GUR46" s="22"/>
      <c r="GUS46" s="22"/>
      <c r="GUT46" s="22"/>
      <c r="GUU46" s="22"/>
      <c r="GUV46" s="22"/>
      <c r="GUW46" s="22"/>
      <c r="GUX46" s="22"/>
      <c r="GUY46" s="22"/>
      <c r="GUZ46" s="22"/>
      <c r="GVA46" s="22"/>
      <c r="GVB46" s="22"/>
      <c r="GVC46" s="22"/>
      <c r="GVD46" s="22"/>
      <c r="GVE46" s="22"/>
      <c r="GVF46" s="22"/>
      <c r="GVG46" s="22"/>
      <c r="GVH46" s="22"/>
      <c r="GVI46" s="22"/>
      <c r="GVJ46" s="22"/>
      <c r="GVK46" s="22"/>
      <c r="GVL46" s="22"/>
      <c r="GVM46" s="22"/>
      <c r="GVN46" s="22"/>
      <c r="GVO46" s="22"/>
      <c r="GVP46" s="22"/>
      <c r="GVQ46" s="22"/>
      <c r="GVR46" s="22"/>
      <c r="GVS46" s="22"/>
      <c r="GVT46" s="22"/>
      <c r="GVU46" s="22"/>
      <c r="GVV46" s="22"/>
      <c r="GVW46" s="22"/>
      <c r="GVX46" s="22"/>
      <c r="GVY46" s="22"/>
      <c r="GVZ46" s="22"/>
      <c r="GWA46" s="22"/>
      <c r="GWB46" s="22"/>
      <c r="GWC46" s="22"/>
      <c r="GWD46" s="22"/>
      <c r="GWE46" s="22"/>
      <c r="GWF46" s="22"/>
      <c r="GWG46" s="22"/>
      <c r="GWH46" s="22"/>
      <c r="GWI46" s="22"/>
      <c r="GWJ46" s="22"/>
      <c r="GWK46" s="22"/>
      <c r="GWL46" s="22"/>
      <c r="GWM46" s="22"/>
      <c r="GWN46" s="22"/>
      <c r="GWO46" s="22"/>
      <c r="GWP46" s="22"/>
      <c r="GWQ46" s="22"/>
      <c r="GWR46" s="22"/>
      <c r="GWS46" s="22"/>
      <c r="GWT46" s="22"/>
      <c r="GWU46" s="22"/>
      <c r="GWV46" s="22"/>
      <c r="GWW46" s="22"/>
      <c r="GWX46" s="22"/>
      <c r="GWY46" s="22"/>
      <c r="GWZ46" s="22"/>
      <c r="GXA46" s="22"/>
      <c r="GXB46" s="22"/>
      <c r="GXC46" s="22"/>
      <c r="GXD46" s="22"/>
      <c r="GXE46" s="22"/>
      <c r="GXF46" s="22"/>
      <c r="GXG46" s="22"/>
      <c r="GXH46" s="22"/>
      <c r="GXI46" s="22"/>
      <c r="GXJ46" s="22"/>
      <c r="GXK46" s="22"/>
      <c r="GXL46" s="22"/>
      <c r="GXM46" s="22"/>
      <c r="GXN46" s="22"/>
      <c r="GXO46" s="22"/>
      <c r="GXP46" s="22"/>
      <c r="GXQ46" s="22"/>
      <c r="GXR46" s="22"/>
      <c r="GXS46" s="22"/>
      <c r="GXT46" s="22"/>
      <c r="GXU46" s="22"/>
      <c r="GXV46" s="22"/>
      <c r="GXW46" s="22"/>
      <c r="GXX46" s="22"/>
      <c r="GXY46" s="22"/>
      <c r="GXZ46" s="22"/>
      <c r="GYA46" s="22"/>
      <c r="GYB46" s="22"/>
      <c r="GYC46" s="22"/>
      <c r="GYD46" s="22"/>
      <c r="GYE46" s="22"/>
      <c r="GYF46" s="22"/>
      <c r="GYG46" s="22"/>
      <c r="GYH46" s="22"/>
      <c r="GYI46" s="22"/>
      <c r="GYJ46" s="22"/>
      <c r="GYK46" s="22"/>
      <c r="GYL46" s="22"/>
      <c r="GYM46" s="22"/>
      <c r="GYN46" s="22"/>
      <c r="GYO46" s="22"/>
      <c r="GYP46" s="22"/>
      <c r="GYQ46" s="22"/>
      <c r="GYR46" s="22"/>
      <c r="GYS46" s="22"/>
      <c r="GYT46" s="22"/>
      <c r="GYU46" s="22"/>
      <c r="GYV46" s="22"/>
      <c r="GYW46" s="22"/>
      <c r="GYX46" s="22"/>
      <c r="GYY46" s="22"/>
      <c r="GYZ46" s="22"/>
      <c r="GZA46" s="22"/>
      <c r="GZB46" s="22"/>
      <c r="GZC46" s="22"/>
      <c r="GZD46" s="22"/>
      <c r="GZE46" s="22"/>
      <c r="GZF46" s="22"/>
      <c r="GZG46" s="22"/>
      <c r="GZH46" s="22"/>
      <c r="GZI46" s="22"/>
      <c r="GZJ46" s="22"/>
      <c r="GZK46" s="22"/>
      <c r="GZL46" s="22"/>
      <c r="GZM46" s="22"/>
      <c r="GZN46" s="22"/>
      <c r="GZO46" s="22"/>
      <c r="GZP46" s="22"/>
      <c r="GZQ46" s="22"/>
      <c r="GZR46" s="22"/>
      <c r="GZS46" s="22"/>
      <c r="GZT46" s="22"/>
      <c r="GZU46" s="22"/>
      <c r="GZV46" s="22"/>
      <c r="GZW46" s="22"/>
      <c r="GZX46" s="22"/>
      <c r="GZY46" s="22"/>
      <c r="GZZ46" s="22"/>
      <c r="HAA46" s="22"/>
      <c r="HAB46" s="22"/>
      <c r="HAC46" s="22"/>
      <c r="HAD46" s="22"/>
      <c r="HAE46" s="22"/>
      <c r="HAF46" s="22"/>
      <c r="HAG46" s="22"/>
      <c r="HAH46" s="22"/>
      <c r="HAI46" s="22"/>
      <c r="HAJ46" s="22"/>
      <c r="HAK46" s="22"/>
      <c r="HAL46" s="22"/>
      <c r="HAM46" s="22"/>
      <c r="HAN46" s="22"/>
      <c r="HAO46" s="22"/>
      <c r="HAP46" s="22"/>
      <c r="HAQ46" s="22"/>
      <c r="HAR46" s="22"/>
      <c r="HAS46" s="22"/>
      <c r="HAT46" s="22"/>
      <c r="HAU46" s="22"/>
      <c r="HAV46" s="22"/>
      <c r="HAW46" s="22"/>
      <c r="HAX46" s="22"/>
      <c r="HAY46" s="22"/>
      <c r="HAZ46" s="22"/>
      <c r="HBA46" s="22"/>
      <c r="HBB46" s="22"/>
      <c r="HBC46" s="22"/>
      <c r="HBD46" s="22"/>
      <c r="HBE46" s="22"/>
      <c r="HBF46" s="22"/>
      <c r="HBG46" s="22"/>
      <c r="HBH46" s="22"/>
      <c r="HBI46" s="22"/>
      <c r="HBJ46" s="22"/>
      <c r="HBK46" s="22"/>
      <c r="HBL46" s="22"/>
      <c r="HBM46" s="22"/>
      <c r="HBN46" s="22"/>
      <c r="HBO46" s="22"/>
      <c r="HBP46" s="22"/>
      <c r="HBQ46" s="22"/>
      <c r="HBR46" s="22"/>
      <c r="HBS46" s="22"/>
      <c r="HBT46" s="22"/>
      <c r="HBU46" s="22"/>
      <c r="HBV46" s="22"/>
      <c r="HBW46" s="22"/>
      <c r="HBX46" s="22"/>
      <c r="HBY46" s="22"/>
      <c r="HBZ46" s="22"/>
      <c r="HCA46" s="22"/>
      <c r="HCB46" s="22"/>
      <c r="HCC46" s="22"/>
      <c r="HCD46" s="22"/>
      <c r="HCE46" s="22"/>
      <c r="HCF46" s="22"/>
      <c r="HCG46" s="22"/>
      <c r="HCH46" s="22"/>
      <c r="HCI46" s="22"/>
      <c r="HCJ46" s="22"/>
      <c r="HCK46" s="22"/>
      <c r="HCL46" s="22"/>
      <c r="HCM46" s="22"/>
      <c r="HCN46" s="22"/>
      <c r="HCO46" s="22"/>
      <c r="HCP46" s="22"/>
      <c r="HCQ46" s="22"/>
      <c r="HCR46" s="22"/>
      <c r="HCS46" s="22"/>
      <c r="HCT46" s="22"/>
      <c r="HCU46" s="22"/>
      <c r="HCV46" s="22"/>
      <c r="HCW46" s="22"/>
      <c r="HCX46" s="22"/>
      <c r="HCY46" s="22"/>
      <c r="HCZ46" s="22"/>
      <c r="HDA46" s="22"/>
      <c r="HDB46" s="22"/>
      <c r="HDC46" s="22"/>
      <c r="HDD46" s="22"/>
      <c r="HDE46" s="22"/>
      <c r="HDF46" s="22"/>
      <c r="HDG46" s="22"/>
      <c r="HDH46" s="22"/>
      <c r="HDI46" s="22"/>
      <c r="HDJ46" s="22"/>
      <c r="HDK46" s="22"/>
      <c r="HDL46" s="22"/>
      <c r="HDM46" s="22"/>
      <c r="HDN46" s="22"/>
      <c r="HDO46" s="22"/>
      <c r="HDP46" s="22"/>
      <c r="HDQ46" s="22"/>
      <c r="HDR46" s="22"/>
      <c r="HDS46" s="22"/>
      <c r="HDT46" s="22"/>
      <c r="HDU46" s="22"/>
      <c r="HDV46" s="22"/>
      <c r="HDW46" s="22"/>
      <c r="HDX46" s="22"/>
      <c r="HDY46" s="22"/>
      <c r="HDZ46" s="22"/>
      <c r="HEA46" s="22"/>
      <c r="HEB46" s="22"/>
      <c r="HEC46" s="22"/>
      <c r="HED46" s="22"/>
      <c r="HEE46" s="22"/>
      <c r="HEF46" s="22"/>
      <c r="HEG46" s="22"/>
      <c r="HEH46" s="22"/>
      <c r="HEI46" s="22"/>
      <c r="HEJ46" s="22"/>
      <c r="HEK46" s="22"/>
      <c r="HEL46" s="22"/>
      <c r="HEM46" s="22"/>
      <c r="HEN46" s="22"/>
      <c r="HEO46" s="22"/>
      <c r="HEP46" s="22"/>
      <c r="HEQ46" s="22"/>
      <c r="HER46" s="22"/>
      <c r="HES46" s="22"/>
      <c r="HET46" s="22"/>
      <c r="HEU46" s="22"/>
      <c r="HEV46" s="22"/>
      <c r="HEW46" s="22"/>
      <c r="HEX46" s="22"/>
      <c r="HEY46" s="22"/>
      <c r="HEZ46" s="22"/>
      <c r="HFA46" s="22"/>
      <c r="HFB46" s="22"/>
      <c r="HFC46" s="22"/>
      <c r="HFD46" s="22"/>
      <c r="HFE46" s="22"/>
      <c r="HFF46" s="22"/>
      <c r="HFG46" s="22"/>
      <c r="HFH46" s="22"/>
      <c r="HFI46" s="22"/>
      <c r="HFJ46" s="22"/>
      <c r="HFK46" s="22"/>
      <c r="HFL46" s="22"/>
      <c r="HFM46" s="22"/>
      <c r="HFN46" s="22"/>
      <c r="HFO46" s="22"/>
      <c r="HFP46" s="22"/>
      <c r="HFQ46" s="22"/>
      <c r="HFR46" s="22"/>
      <c r="HFS46" s="22"/>
      <c r="HFT46" s="22"/>
      <c r="HFU46" s="22"/>
      <c r="HFV46" s="22"/>
      <c r="HFW46" s="22"/>
      <c r="HFX46" s="22"/>
      <c r="HFY46" s="22"/>
      <c r="HFZ46" s="22"/>
      <c r="HGA46" s="22"/>
      <c r="HGB46" s="22"/>
      <c r="HGC46" s="22"/>
      <c r="HGD46" s="22"/>
      <c r="HGE46" s="22"/>
      <c r="HGF46" s="22"/>
      <c r="HGG46" s="22"/>
      <c r="HGH46" s="22"/>
      <c r="HGI46" s="22"/>
      <c r="HGJ46" s="22"/>
      <c r="HGK46" s="22"/>
      <c r="HGL46" s="22"/>
      <c r="HGM46" s="22"/>
      <c r="HGN46" s="22"/>
      <c r="HGO46" s="22"/>
      <c r="HGP46" s="22"/>
      <c r="HGQ46" s="22"/>
      <c r="HGR46" s="22"/>
      <c r="HGS46" s="22"/>
      <c r="HGT46" s="22"/>
      <c r="HGU46" s="22"/>
      <c r="HGV46" s="22"/>
      <c r="HGW46" s="22"/>
      <c r="HGX46" s="22"/>
      <c r="HGY46" s="22"/>
      <c r="HGZ46" s="22"/>
      <c r="HHA46" s="22"/>
      <c r="HHB46" s="22"/>
      <c r="HHC46" s="22"/>
      <c r="HHD46" s="22"/>
      <c r="HHE46" s="22"/>
      <c r="HHF46" s="22"/>
      <c r="HHG46" s="22"/>
      <c r="HHH46" s="22"/>
      <c r="HHI46" s="22"/>
      <c r="HHJ46" s="22"/>
      <c r="HHK46" s="22"/>
      <c r="HHL46" s="22"/>
      <c r="HHM46" s="22"/>
      <c r="HHN46" s="22"/>
      <c r="HHO46" s="22"/>
      <c r="HHP46" s="22"/>
      <c r="HHQ46" s="22"/>
      <c r="HHR46" s="22"/>
      <c r="HHS46" s="22"/>
      <c r="HHT46" s="22"/>
      <c r="HHU46" s="22"/>
      <c r="HHV46" s="22"/>
      <c r="HHW46" s="22"/>
      <c r="HHX46" s="22"/>
      <c r="HHY46" s="22"/>
      <c r="HHZ46" s="22"/>
      <c r="HIA46" s="22"/>
      <c r="HIB46" s="22"/>
      <c r="HIC46" s="22"/>
      <c r="HID46" s="22"/>
      <c r="HIE46" s="22"/>
      <c r="HIF46" s="22"/>
      <c r="HIG46" s="22"/>
      <c r="HIH46" s="22"/>
      <c r="HII46" s="22"/>
      <c r="HIJ46" s="22"/>
      <c r="HIK46" s="22"/>
      <c r="HIL46" s="22"/>
      <c r="HIM46" s="22"/>
      <c r="HIN46" s="22"/>
      <c r="HIO46" s="22"/>
      <c r="HIP46" s="22"/>
      <c r="HIQ46" s="22"/>
      <c r="HIR46" s="22"/>
      <c r="HIS46" s="22"/>
      <c r="HIT46" s="22"/>
      <c r="HIU46" s="22"/>
      <c r="HIV46" s="22"/>
      <c r="HIW46" s="22"/>
      <c r="HIX46" s="22"/>
      <c r="HIY46" s="22"/>
      <c r="HIZ46" s="22"/>
      <c r="HJA46" s="22"/>
      <c r="HJB46" s="22"/>
      <c r="HJC46" s="22"/>
      <c r="HJD46" s="22"/>
      <c r="HJE46" s="22"/>
      <c r="HJF46" s="22"/>
      <c r="HJG46" s="22"/>
      <c r="HJH46" s="22"/>
      <c r="HJI46" s="22"/>
      <c r="HJJ46" s="22"/>
      <c r="HJK46" s="22"/>
      <c r="HJL46" s="22"/>
      <c r="HJM46" s="22"/>
      <c r="HJN46" s="22"/>
      <c r="HJO46" s="22"/>
      <c r="HJP46" s="22"/>
      <c r="HJQ46" s="22"/>
      <c r="HJR46" s="22"/>
      <c r="HJS46" s="22"/>
      <c r="HJT46" s="22"/>
      <c r="HJU46" s="22"/>
      <c r="HJV46" s="22"/>
      <c r="HJW46" s="22"/>
      <c r="HJX46" s="22"/>
      <c r="HJY46" s="22"/>
      <c r="HJZ46" s="22"/>
      <c r="HKA46" s="22"/>
      <c r="HKB46" s="22"/>
      <c r="HKC46" s="22"/>
      <c r="HKD46" s="22"/>
      <c r="HKE46" s="22"/>
      <c r="HKF46" s="22"/>
      <c r="HKG46" s="22"/>
      <c r="HKH46" s="22"/>
      <c r="HKI46" s="22"/>
      <c r="HKJ46" s="22"/>
      <c r="HKK46" s="22"/>
      <c r="HKL46" s="22"/>
      <c r="HKM46" s="22"/>
      <c r="HKN46" s="22"/>
      <c r="HKO46" s="22"/>
      <c r="HKP46" s="22"/>
      <c r="HKQ46" s="22"/>
      <c r="HKR46" s="22"/>
      <c r="HKS46" s="22"/>
      <c r="HKT46" s="22"/>
      <c r="HKU46" s="22"/>
      <c r="HKV46" s="22"/>
      <c r="HKW46" s="22"/>
      <c r="HKX46" s="22"/>
      <c r="HKY46" s="22"/>
      <c r="HKZ46" s="22"/>
      <c r="HLA46" s="22"/>
      <c r="HLB46" s="22"/>
      <c r="HLC46" s="22"/>
      <c r="HLD46" s="22"/>
      <c r="HLE46" s="22"/>
      <c r="HLF46" s="22"/>
      <c r="HLG46" s="22"/>
      <c r="HLH46" s="22"/>
      <c r="HLI46" s="22"/>
      <c r="HLJ46" s="22"/>
      <c r="HLK46" s="22"/>
      <c r="HLL46" s="22"/>
      <c r="HLM46" s="22"/>
      <c r="HLN46" s="22"/>
      <c r="HLO46" s="22"/>
      <c r="HLP46" s="22"/>
      <c r="HLQ46" s="22"/>
      <c r="HLR46" s="22"/>
      <c r="HLS46" s="22"/>
      <c r="HLT46" s="22"/>
      <c r="HLU46" s="22"/>
      <c r="HLV46" s="22"/>
      <c r="HLW46" s="22"/>
      <c r="HLX46" s="22"/>
      <c r="HLY46" s="22"/>
      <c r="HLZ46" s="22"/>
      <c r="HMA46" s="22"/>
      <c r="HMB46" s="22"/>
      <c r="HMC46" s="22"/>
      <c r="HMD46" s="22"/>
      <c r="HME46" s="22"/>
      <c r="HMF46" s="22"/>
      <c r="HMG46" s="22"/>
      <c r="HMH46" s="22"/>
      <c r="HMI46" s="22"/>
      <c r="HMJ46" s="22"/>
      <c r="HMK46" s="22"/>
      <c r="HML46" s="22"/>
      <c r="HMM46" s="22"/>
      <c r="HMN46" s="22"/>
      <c r="HMO46" s="22"/>
      <c r="HMP46" s="22"/>
      <c r="HMQ46" s="22"/>
      <c r="HMR46" s="22"/>
      <c r="HMS46" s="22"/>
      <c r="HMT46" s="22"/>
      <c r="HMU46" s="22"/>
      <c r="HMV46" s="22"/>
      <c r="HMW46" s="22"/>
      <c r="HMX46" s="22"/>
      <c r="HMY46" s="22"/>
      <c r="HMZ46" s="22"/>
      <c r="HNA46" s="22"/>
      <c r="HNB46" s="22"/>
      <c r="HNC46" s="22"/>
      <c r="HND46" s="22"/>
      <c r="HNE46" s="22"/>
      <c r="HNF46" s="22"/>
      <c r="HNG46" s="22"/>
      <c r="HNH46" s="22"/>
      <c r="HNI46" s="22"/>
      <c r="HNJ46" s="22"/>
      <c r="HNK46" s="22"/>
      <c r="HNL46" s="22"/>
      <c r="HNM46" s="22"/>
      <c r="HNN46" s="22"/>
      <c r="HNO46" s="22"/>
      <c r="HNP46" s="22"/>
      <c r="HNQ46" s="22"/>
      <c r="HNR46" s="22"/>
      <c r="HNS46" s="22"/>
      <c r="HNT46" s="22"/>
      <c r="HNU46" s="22"/>
      <c r="HNV46" s="22"/>
      <c r="HNW46" s="22"/>
      <c r="HNX46" s="22"/>
      <c r="HNY46" s="22"/>
      <c r="HNZ46" s="22"/>
      <c r="HOA46" s="22"/>
      <c r="HOB46" s="22"/>
      <c r="HOC46" s="22"/>
      <c r="HOD46" s="22"/>
      <c r="HOE46" s="22"/>
      <c r="HOF46" s="22"/>
      <c r="HOG46" s="22"/>
      <c r="HOH46" s="22"/>
      <c r="HOI46" s="22"/>
      <c r="HOJ46" s="22"/>
      <c r="HOK46" s="22"/>
      <c r="HOL46" s="22"/>
      <c r="HOM46" s="22"/>
      <c r="HON46" s="22"/>
      <c r="HOO46" s="22"/>
      <c r="HOP46" s="22"/>
      <c r="HOQ46" s="22"/>
      <c r="HOR46" s="22"/>
      <c r="HOS46" s="22"/>
      <c r="HOT46" s="22"/>
      <c r="HOU46" s="22"/>
      <c r="HOV46" s="22"/>
      <c r="HOW46" s="22"/>
      <c r="HOX46" s="22"/>
      <c r="HOY46" s="22"/>
      <c r="HOZ46" s="22"/>
      <c r="HPA46" s="22"/>
      <c r="HPB46" s="22"/>
      <c r="HPC46" s="22"/>
      <c r="HPD46" s="22"/>
      <c r="HPE46" s="22"/>
      <c r="HPF46" s="22"/>
      <c r="HPG46" s="22"/>
      <c r="HPH46" s="22"/>
      <c r="HPI46" s="22"/>
      <c r="HPJ46" s="22"/>
      <c r="HPK46" s="22"/>
      <c r="HPL46" s="22"/>
      <c r="HPM46" s="22"/>
      <c r="HPN46" s="22"/>
      <c r="HPO46" s="22"/>
      <c r="HPP46" s="22"/>
      <c r="HPQ46" s="22"/>
      <c r="HPR46" s="22"/>
      <c r="HPS46" s="22"/>
      <c r="HPT46" s="22"/>
      <c r="HPU46" s="22"/>
      <c r="HPV46" s="22"/>
      <c r="HPW46" s="22"/>
      <c r="HPX46" s="22"/>
      <c r="HPY46" s="22"/>
      <c r="HPZ46" s="22"/>
      <c r="HQA46" s="22"/>
      <c r="HQB46" s="22"/>
      <c r="HQC46" s="22"/>
      <c r="HQD46" s="22"/>
      <c r="HQE46" s="22"/>
      <c r="HQF46" s="22"/>
      <c r="HQG46" s="22"/>
      <c r="HQH46" s="22"/>
      <c r="HQI46" s="22"/>
      <c r="HQJ46" s="22"/>
      <c r="HQK46" s="22"/>
      <c r="HQL46" s="22"/>
      <c r="HQM46" s="22"/>
      <c r="HQN46" s="22"/>
      <c r="HQO46" s="22"/>
      <c r="HQP46" s="22"/>
      <c r="HQQ46" s="22"/>
      <c r="HQR46" s="22"/>
      <c r="HQS46" s="22"/>
      <c r="HQT46" s="22"/>
      <c r="HQU46" s="22"/>
      <c r="HQV46" s="22"/>
      <c r="HQW46" s="22"/>
      <c r="HQX46" s="22"/>
      <c r="HQY46" s="22"/>
      <c r="HQZ46" s="22"/>
      <c r="HRA46" s="22"/>
      <c r="HRB46" s="22"/>
      <c r="HRC46" s="22"/>
      <c r="HRD46" s="22"/>
      <c r="HRE46" s="22"/>
      <c r="HRF46" s="22"/>
      <c r="HRG46" s="22"/>
      <c r="HRH46" s="22"/>
      <c r="HRI46" s="22"/>
      <c r="HRJ46" s="22"/>
      <c r="HRK46" s="22"/>
      <c r="HRL46" s="22"/>
      <c r="HRM46" s="22"/>
      <c r="HRN46" s="22"/>
      <c r="HRO46" s="22"/>
      <c r="HRP46" s="22"/>
      <c r="HRQ46" s="22"/>
      <c r="HRR46" s="22"/>
      <c r="HRS46" s="22"/>
      <c r="HRT46" s="22"/>
      <c r="HRU46" s="22"/>
      <c r="HRV46" s="22"/>
      <c r="HRW46" s="22"/>
      <c r="HRX46" s="22"/>
      <c r="HRY46" s="22"/>
      <c r="HRZ46" s="22"/>
      <c r="HSA46" s="22"/>
      <c r="HSB46" s="22"/>
      <c r="HSC46" s="22"/>
      <c r="HSD46" s="22"/>
      <c r="HSE46" s="22"/>
      <c r="HSF46" s="22"/>
      <c r="HSG46" s="22"/>
      <c r="HSH46" s="22"/>
      <c r="HSI46" s="22"/>
      <c r="HSJ46" s="22"/>
      <c r="HSK46" s="22"/>
      <c r="HSL46" s="22"/>
      <c r="HSM46" s="22"/>
      <c r="HSN46" s="22"/>
      <c r="HSO46" s="22"/>
      <c r="HSP46" s="22"/>
      <c r="HSQ46" s="22"/>
      <c r="HSR46" s="22"/>
      <c r="HSS46" s="22"/>
      <c r="HST46" s="22"/>
      <c r="HSU46" s="22"/>
      <c r="HSV46" s="22"/>
      <c r="HSW46" s="22"/>
      <c r="HSX46" s="22"/>
      <c r="HSY46" s="22"/>
      <c r="HSZ46" s="22"/>
      <c r="HTA46" s="22"/>
      <c r="HTB46" s="22"/>
      <c r="HTC46" s="22"/>
      <c r="HTD46" s="22"/>
      <c r="HTE46" s="22"/>
      <c r="HTF46" s="22"/>
      <c r="HTG46" s="22"/>
      <c r="HTH46" s="22"/>
      <c r="HTI46" s="22"/>
      <c r="HTJ46" s="22"/>
      <c r="HTK46" s="22"/>
      <c r="HTL46" s="22"/>
      <c r="HTM46" s="22"/>
      <c r="HTN46" s="22"/>
      <c r="HTO46" s="22"/>
      <c r="HTP46" s="22"/>
      <c r="HTQ46" s="22"/>
      <c r="HTR46" s="22"/>
      <c r="HTS46" s="22"/>
      <c r="HTT46" s="22"/>
      <c r="HTU46" s="22"/>
      <c r="HTV46" s="22"/>
      <c r="HTW46" s="22"/>
      <c r="HTX46" s="22"/>
      <c r="HTY46" s="22"/>
      <c r="HTZ46" s="22"/>
      <c r="HUA46" s="22"/>
      <c r="HUB46" s="22"/>
      <c r="HUC46" s="22"/>
      <c r="HUD46" s="22"/>
      <c r="HUE46" s="22"/>
      <c r="HUF46" s="22"/>
      <c r="HUG46" s="22"/>
      <c r="HUH46" s="22"/>
      <c r="HUI46" s="22"/>
      <c r="HUJ46" s="22"/>
      <c r="HUK46" s="22"/>
      <c r="HUL46" s="22"/>
      <c r="HUM46" s="22"/>
      <c r="HUN46" s="22"/>
      <c r="HUO46" s="22"/>
      <c r="HUP46" s="22"/>
      <c r="HUQ46" s="22"/>
      <c r="HUR46" s="22"/>
      <c r="HUS46" s="22"/>
      <c r="HUT46" s="22"/>
      <c r="HUU46" s="22"/>
      <c r="HUV46" s="22"/>
      <c r="HUW46" s="22"/>
      <c r="HUX46" s="22"/>
      <c r="HUY46" s="22"/>
      <c r="HUZ46" s="22"/>
      <c r="HVA46" s="22"/>
      <c r="HVB46" s="22"/>
      <c r="HVC46" s="22"/>
      <c r="HVD46" s="22"/>
      <c r="HVE46" s="22"/>
      <c r="HVF46" s="22"/>
      <c r="HVG46" s="22"/>
      <c r="HVH46" s="22"/>
      <c r="HVI46" s="22"/>
      <c r="HVJ46" s="22"/>
      <c r="HVK46" s="22"/>
      <c r="HVL46" s="22"/>
      <c r="HVM46" s="22"/>
      <c r="HVN46" s="22"/>
      <c r="HVO46" s="22"/>
      <c r="HVP46" s="22"/>
      <c r="HVQ46" s="22"/>
      <c r="HVR46" s="22"/>
      <c r="HVS46" s="22"/>
      <c r="HVT46" s="22"/>
      <c r="HVU46" s="22"/>
      <c r="HVV46" s="22"/>
      <c r="HVW46" s="22"/>
      <c r="HVX46" s="22"/>
      <c r="HVY46" s="22"/>
      <c r="HVZ46" s="22"/>
      <c r="HWA46" s="22"/>
      <c r="HWB46" s="22"/>
      <c r="HWC46" s="22"/>
      <c r="HWD46" s="22"/>
      <c r="HWE46" s="22"/>
      <c r="HWF46" s="22"/>
      <c r="HWG46" s="22"/>
      <c r="HWH46" s="22"/>
      <c r="HWI46" s="22"/>
      <c r="HWJ46" s="22"/>
      <c r="HWK46" s="22"/>
      <c r="HWL46" s="22"/>
      <c r="HWM46" s="22"/>
      <c r="HWN46" s="22"/>
      <c r="HWO46" s="22"/>
      <c r="HWP46" s="22"/>
      <c r="HWQ46" s="22"/>
      <c r="HWR46" s="22"/>
      <c r="HWS46" s="22"/>
      <c r="HWT46" s="22"/>
      <c r="HWU46" s="22"/>
      <c r="HWV46" s="22"/>
      <c r="HWW46" s="22"/>
      <c r="HWX46" s="22"/>
      <c r="HWY46" s="22"/>
      <c r="HWZ46" s="22"/>
      <c r="HXA46" s="22"/>
      <c r="HXB46" s="22"/>
      <c r="HXC46" s="22"/>
      <c r="HXD46" s="22"/>
      <c r="HXE46" s="22"/>
      <c r="HXF46" s="22"/>
      <c r="HXG46" s="22"/>
      <c r="HXH46" s="22"/>
      <c r="HXI46" s="22"/>
      <c r="HXJ46" s="22"/>
      <c r="HXK46" s="22"/>
      <c r="HXL46" s="22"/>
      <c r="HXM46" s="22"/>
      <c r="HXN46" s="22"/>
      <c r="HXO46" s="22"/>
      <c r="HXP46" s="22"/>
      <c r="HXQ46" s="22"/>
      <c r="HXR46" s="22"/>
      <c r="HXS46" s="22"/>
      <c r="HXT46" s="22"/>
      <c r="HXU46" s="22"/>
      <c r="HXV46" s="22"/>
      <c r="HXW46" s="22"/>
      <c r="HXX46" s="22"/>
      <c r="HXY46" s="22"/>
      <c r="HXZ46" s="22"/>
      <c r="HYA46" s="22"/>
      <c r="HYB46" s="22"/>
      <c r="HYC46" s="22"/>
      <c r="HYD46" s="22"/>
      <c r="HYE46" s="22"/>
      <c r="HYF46" s="22"/>
      <c r="HYG46" s="22"/>
      <c r="HYH46" s="22"/>
      <c r="HYI46" s="22"/>
      <c r="HYJ46" s="22"/>
      <c r="HYK46" s="22"/>
      <c r="HYL46" s="22"/>
      <c r="HYM46" s="22"/>
      <c r="HYN46" s="22"/>
      <c r="HYO46" s="22"/>
      <c r="HYP46" s="22"/>
      <c r="HYQ46" s="22"/>
      <c r="HYR46" s="22"/>
      <c r="HYS46" s="22"/>
      <c r="HYT46" s="22"/>
      <c r="HYU46" s="22"/>
      <c r="HYV46" s="22"/>
      <c r="HYW46" s="22"/>
      <c r="HYX46" s="22"/>
      <c r="HYY46" s="22"/>
      <c r="HYZ46" s="22"/>
      <c r="HZA46" s="22"/>
      <c r="HZB46" s="22"/>
      <c r="HZC46" s="22"/>
      <c r="HZD46" s="22"/>
      <c r="HZE46" s="22"/>
      <c r="HZF46" s="22"/>
      <c r="HZG46" s="22"/>
      <c r="HZH46" s="22"/>
      <c r="HZI46" s="22"/>
      <c r="HZJ46" s="22"/>
      <c r="HZK46" s="22"/>
      <c r="HZL46" s="22"/>
      <c r="HZM46" s="22"/>
      <c r="HZN46" s="22"/>
      <c r="HZO46" s="22"/>
      <c r="HZP46" s="22"/>
      <c r="HZQ46" s="22"/>
      <c r="HZR46" s="22"/>
      <c r="HZS46" s="22"/>
      <c r="HZT46" s="22"/>
      <c r="HZU46" s="22"/>
      <c r="HZV46" s="22"/>
      <c r="HZW46" s="22"/>
      <c r="HZX46" s="22"/>
      <c r="HZY46" s="22"/>
      <c r="HZZ46" s="22"/>
      <c r="IAA46" s="22"/>
      <c r="IAB46" s="22"/>
      <c r="IAC46" s="22"/>
      <c r="IAD46" s="22"/>
      <c r="IAE46" s="22"/>
      <c r="IAF46" s="22"/>
      <c r="IAG46" s="22"/>
      <c r="IAH46" s="22"/>
      <c r="IAI46" s="22"/>
      <c r="IAJ46" s="22"/>
      <c r="IAK46" s="22"/>
      <c r="IAL46" s="22"/>
      <c r="IAM46" s="22"/>
      <c r="IAN46" s="22"/>
      <c r="IAO46" s="22"/>
      <c r="IAP46" s="22"/>
      <c r="IAQ46" s="22"/>
      <c r="IAR46" s="22"/>
      <c r="IAS46" s="22"/>
      <c r="IAT46" s="22"/>
      <c r="IAU46" s="22"/>
      <c r="IAV46" s="22"/>
      <c r="IAW46" s="22"/>
      <c r="IAX46" s="22"/>
      <c r="IAY46" s="22"/>
      <c r="IAZ46" s="22"/>
      <c r="IBA46" s="22"/>
      <c r="IBB46" s="22"/>
      <c r="IBC46" s="22"/>
      <c r="IBD46" s="22"/>
      <c r="IBE46" s="22"/>
      <c r="IBF46" s="22"/>
      <c r="IBG46" s="22"/>
      <c r="IBH46" s="22"/>
      <c r="IBI46" s="22"/>
      <c r="IBJ46" s="22"/>
      <c r="IBK46" s="22"/>
      <c r="IBL46" s="22"/>
      <c r="IBM46" s="22"/>
      <c r="IBN46" s="22"/>
      <c r="IBO46" s="22"/>
      <c r="IBP46" s="22"/>
      <c r="IBQ46" s="22"/>
      <c r="IBR46" s="22"/>
      <c r="IBS46" s="22"/>
      <c r="IBT46" s="22"/>
      <c r="IBU46" s="22"/>
      <c r="IBV46" s="22"/>
      <c r="IBW46" s="22"/>
      <c r="IBX46" s="22"/>
      <c r="IBY46" s="22"/>
      <c r="IBZ46" s="22"/>
      <c r="ICA46" s="22"/>
      <c r="ICB46" s="22"/>
      <c r="ICC46" s="22"/>
      <c r="ICD46" s="22"/>
      <c r="ICE46" s="22"/>
      <c r="ICF46" s="22"/>
      <c r="ICG46" s="22"/>
      <c r="ICH46" s="22"/>
      <c r="ICI46" s="22"/>
      <c r="ICJ46" s="22"/>
      <c r="ICK46" s="22"/>
      <c r="ICL46" s="22"/>
      <c r="ICM46" s="22"/>
      <c r="ICN46" s="22"/>
      <c r="ICO46" s="22"/>
      <c r="ICP46" s="22"/>
      <c r="ICQ46" s="22"/>
      <c r="ICR46" s="22"/>
      <c r="ICS46" s="22"/>
      <c r="ICT46" s="22"/>
      <c r="ICU46" s="22"/>
      <c r="ICV46" s="22"/>
      <c r="ICW46" s="22"/>
      <c r="ICX46" s="22"/>
      <c r="ICY46" s="22"/>
      <c r="ICZ46" s="22"/>
      <c r="IDA46" s="22"/>
      <c r="IDB46" s="22"/>
      <c r="IDC46" s="22"/>
      <c r="IDD46" s="22"/>
      <c r="IDE46" s="22"/>
      <c r="IDF46" s="22"/>
      <c r="IDG46" s="22"/>
      <c r="IDH46" s="22"/>
      <c r="IDI46" s="22"/>
      <c r="IDJ46" s="22"/>
      <c r="IDK46" s="22"/>
      <c r="IDL46" s="22"/>
      <c r="IDM46" s="22"/>
      <c r="IDN46" s="22"/>
      <c r="IDO46" s="22"/>
      <c r="IDP46" s="22"/>
      <c r="IDQ46" s="22"/>
      <c r="IDR46" s="22"/>
      <c r="IDS46" s="22"/>
      <c r="IDT46" s="22"/>
      <c r="IDU46" s="22"/>
      <c r="IDV46" s="22"/>
      <c r="IDW46" s="22"/>
      <c r="IDX46" s="22"/>
      <c r="IDY46" s="22"/>
      <c r="IDZ46" s="22"/>
      <c r="IEA46" s="22"/>
      <c r="IEB46" s="22"/>
      <c r="IEC46" s="22"/>
      <c r="IED46" s="22"/>
      <c r="IEE46" s="22"/>
      <c r="IEF46" s="22"/>
      <c r="IEG46" s="22"/>
      <c r="IEH46" s="22"/>
      <c r="IEI46" s="22"/>
      <c r="IEJ46" s="22"/>
      <c r="IEK46" s="22"/>
      <c r="IEL46" s="22"/>
      <c r="IEM46" s="22"/>
      <c r="IEN46" s="22"/>
      <c r="IEO46" s="22"/>
      <c r="IEP46" s="22"/>
      <c r="IEQ46" s="22"/>
      <c r="IER46" s="22"/>
      <c r="IES46" s="22"/>
      <c r="IET46" s="22"/>
      <c r="IEU46" s="22"/>
      <c r="IEV46" s="22"/>
      <c r="IEW46" s="22"/>
      <c r="IEX46" s="22"/>
      <c r="IEY46" s="22"/>
      <c r="IEZ46" s="22"/>
      <c r="IFA46" s="22"/>
      <c r="IFB46" s="22"/>
      <c r="IFC46" s="22"/>
      <c r="IFD46" s="22"/>
      <c r="IFE46" s="22"/>
      <c r="IFF46" s="22"/>
      <c r="IFG46" s="22"/>
      <c r="IFH46" s="22"/>
      <c r="IFI46" s="22"/>
      <c r="IFJ46" s="22"/>
      <c r="IFK46" s="22"/>
      <c r="IFL46" s="22"/>
      <c r="IFM46" s="22"/>
      <c r="IFN46" s="22"/>
      <c r="IFO46" s="22"/>
      <c r="IFP46" s="22"/>
      <c r="IFQ46" s="22"/>
      <c r="IFR46" s="22"/>
      <c r="IFS46" s="22"/>
      <c r="IFT46" s="22"/>
      <c r="IFU46" s="22"/>
      <c r="IFV46" s="22"/>
      <c r="IFW46" s="22"/>
      <c r="IFX46" s="22"/>
      <c r="IFY46" s="22"/>
      <c r="IFZ46" s="22"/>
      <c r="IGA46" s="22"/>
      <c r="IGB46" s="22"/>
      <c r="IGC46" s="22"/>
      <c r="IGD46" s="22"/>
      <c r="IGE46" s="22"/>
      <c r="IGF46" s="22"/>
      <c r="IGG46" s="22"/>
      <c r="IGH46" s="22"/>
      <c r="IGI46" s="22"/>
      <c r="IGJ46" s="22"/>
      <c r="IGK46" s="22"/>
      <c r="IGL46" s="22"/>
      <c r="IGM46" s="22"/>
      <c r="IGN46" s="22"/>
      <c r="IGO46" s="22"/>
      <c r="IGP46" s="22"/>
      <c r="IGQ46" s="22"/>
      <c r="IGR46" s="22"/>
      <c r="IGS46" s="22"/>
      <c r="IGT46" s="22"/>
      <c r="IGU46" s="22"/>
      <c r="IGV46" s="22"/>
      <c r="IGW46" s="22"/>
      <c r="IGX46" s="22"/>
      <c r="IGY46" s="22"/>
      <c r="IGZ46" s="22"/>
      <c r="IHA46" s="22"/>
      <c r="IHB46" s="22"/>
      <c r="IHC46" s="22"/>
      <c r="IHD46" s="22"/>
      <c r="IHE46" s="22"/>
      <c r="IHF46" s="22"/>
      <c r="IHG46" s="22"/>
      <c r="IHH46" s="22"/>
      <c r="IHI46" s="22"/>
      <c r="IHJ46" s="22"/>
      <c r="IHK46" s="22"/>
      <c r="IHL46" s="22"/>
      <c r="IHM46" s="22"/>
      <c r="IHN46" s="22"/>
      <c r="IHO46" s="22"/>
      <c r="IHP46" s="22"/>
      <c r="IHQ46" s="22"/>
      <c r="IHR46" s="22"/>
      <c r="IHS46" s="22"/>
      <c r="IHT46" s="22"/>
      <c r="IHU46" s="22"/>
      <c r="IHV46" s="22"/>
      <c r="IHW46" s="22"/>
      <c r="IHX46" s="22"/>
      <c r="IHY46" s="22"/>
      <c r="IHZ46" s="22"/>
      <c r="IIA46" s="22"/>
      <c r="IIB46" s="22"/>
      <c r="IIC46" s="22"/>
      <c r="IID46" s="22"/>
      <c r="IIE46" s="22"/>
      <c r="IIF46" s="22"/>
      <c r="IIG46" s="22"/>
      <c r="IIH46" s="22"/>
      <c r="III46" s="22"/>
      <c r="IIJ46" s="22"/>
      <c r="IIK46" s="22"/>
      <c r="IIL46" s="22"/>
      <c r="IIM46" s="22"/>
      <c r="IIN46" s="22"/>
      <c r="IIO46" s="22"/>
      <c r="IIP46" s="22"/>
      <c r="IIQ46" s="22"/>
      <c r="IIR46" s="22"/>
      <c r="IIS46" s="22"/>
      <c r="IIT46" s="22"/>
      <c r="IIU46" s="22"/>
      <c r="IIV46" s="22"/>
      <c r="IIW46" s="22"/>
      <c r="IIX46" s="22"/>
      <c r="IIY46" s="22"/>
      <c r="IIZ46" s="22"/>
      <c r="IJA46" s="22"/>
      <c r="IJB46" s="22"/>
      <c r="IJC46" s="22"/>
      <c r="IJD46" s="22"/>
      <c r="IJE46" s="22"/>
      <c r="IJF46" s="22"/>
      <c r="IJG46" s="22"/>
      <c r="IJH46" s="22"/>
      <c r="IJI46" s="22"/>
      <c r="IJJ46" s="22"/>
      <c r="IJK46" s="22"/>
      <c r="IJL46" s="22"/>
      <c r="IJM46" s="22"/>
      <c r="IJN46" s="22"/>
      <c r="IJO46" s="22"/>
      <c r="IJP46" s="22"/>
      <c r="IJQ46" s="22"/>
      <c r="IJR46" s="22"/>
      <c r="IJS46" s="22"/>
      <c r="IJT46" s="22"/>
      <c r="IJU46" s="22"/>
      <c r="IJV46" s="22"/>
      <c r="IJW46" s="22"/>
      <c r="IJX46" s="22"/>
      <c r="IJY46" s="22"/>
      <c r="IJZ46" s="22"/>
      <c r="IKA46" s="22"/>
      <c r="IKB46" s="22"/>
      <c r="IKC46" s="22"/>
      <c r="IKD46" s="22"/>
      <c r="IKE46" s="22"/>
      <c r="IKF46" s="22"/>
      <c r="IKG46" s="22"/>
      <c r="IKH46" s="22"/>
      <c r="IKI46" s="22"/>
      <c r="IKJ46" s="22"/>
      <c r="IKK46" s="22"/>
      <c r="IKL46" s="22"/>
      <c r="IKM46" s="22"/>
      <c r="IKN46" s="22"/>
      <c r="IKO46" s="22"/>
      <c r="IKP46" s="22"/>
      <c r="IKQ46" s="22"/>
      <c r="IKR46" s="22"/>
      <c r="IKS46" s="22"/>
      <c r="IKT46" s="22"/>
      <c r="IKU46" s="22"/>
      <c r="IKV46" s="22"/>
      <c r="IKW46" s="22"/>
      <c r="IKX46" s="22"/>
      <c r="IKY46" s="22"/>
      <c r="IKZ46" s="22"/>
      <c r="ILA46" s="22"/>
      <c r="ILB46" s="22"/>
      <c r="ILC46" s="22"/>
      <c r="ILD46" s="22"/>
      <c r="ILE46" s="22"/>
      <c r="ILF46" s="22"/>
      <c r="ILG46" s="22"/>
      <c r="ILH46" s="22"/>
      <c r="ILI46" s="22"/>
      <c r="ILJ46" s="22"/>
      <c r="ILK46" s="22"/>
      <c r="ILL46" s="22"/>
      <c r="ILM46" s="22"/>
      <c r="ILN46" s="22"/>
      <c r="ILO46" s="22"/>
      <c r="ILP46" s="22"/>
      <c r="ILQ46" s="22"/>
      <c r="ILR46" s="22"/>
      <c r="ILS46" s="22"/>
      <c r="ILT46" s="22"/>
      <c r="ILU46" s="22"/>
      <c r="ILV46" s="22"/>
      <c r="ILW46" s="22"/>
      <c r="ILX46" s="22"/>
      <c r="ILY46" s="22"/>
      <c r="ILZ46" s="22"/>
      <c r="IMA46" s="22"/>
      <c r="IMB46" s="22"/>
      <c r="IMC46" s="22"/>
      <c r="IMD46" s="22"/>
      <c r="IME46" s="22"/>
      <c r="IMF46" s="22"/>
      <c r="IMG46" s="22"/>
      <c r="IMH46" s="22"/>
      <c r="IMI46" s="22"/>
      <c r="IMJ46" s="22"/>
      <c r="IMK46" s="22"/>
      <c r="IML46" s="22"/>
      <c r="IMM46" s="22"/>
      <c r="IMN46" s="22"/>
      <c r="IMO46" s="22"/>
      <c r="IMP46" s="22"/>
      <c r="IMQ46" s="22"/>
      <c r="IMR46" s="22"/>
      <c r="IMS46" s="22"/>
      <c r="IMT46" s="22"/>
      <c r="IMU46" s="22"/>
      <c r="IMV46" s="22"/>
      <c r="IMW46" s="22"/>
      <c r="IMX46" s="22"/>
      <c r="IMY46" s="22"/>
      <c r="IMZ46" s="22"/>
      <c r="INA46" s="22"/>
      <c r="INB46" s="22"/>
      <c r="INC46" s="22"/>
      <c r="IND46" s="22"/>
      <c r="INE46" s="22"/>
      <c r="INF46" s="22"/>
      <c r="ING46" s="22"/>
      <c r="INH46" s="22"/>
      <c r="INI46" s="22"/>
      <c r="INJ46" s="22"/>
      <c r="INK46" s="22"/>
      <c r="INL46" s="22"/>
      <c r="INM46" s="22"/>
      <c r="INN46" s="22"/>
      <c r="INO46" s="22"/>
      <c r="INP46" s="22"/>
      <c r="INQ46" s="22"/>
      <c r="INR46" s="22"/>
      <c r="INS46" s="22"/>
      <c r="INT46" s="22"/>
      <c r="INU46" s="22"/>
      <c r="INV46" s="22"/>
      <c r="INW46" s="22"/>
      <c r="INX46" s="22"/>
      <c r="INY46" s="22"/>
      <c r="INZ46" s="22"/>
      <c r="IOA46" s="22"/>
      <c r="IOB46" s="22"/>
      <c r="IOC46" s="22"/>
      <c r="IOD46" s="22"/>
      <c r="IOE46" s="22"/>
      <c r="IOF46" s="22"/>
      <c r="IOG46" s="22"/>
      <c r="IOH46" s="22"/>
      <c r="IOI46" s="22"/>
      <c r="IOJ46" s="22"/>
      <c r="IOK46" s="22"/>
      <c r="IOL46" s="22"/>
      <c r="IOM46" s="22"/>
      <c r="ION46" s="22"/>
      <c r="IOO46" s="22"/>
      <c r="IOP46" s="22"/>
      <c r="IOQ46" s="22"/>
      <c r="IOR46" s="22"/>
      <c r="IOS46" s="22"/>
      <c r="IOT46" s="22"/>
      <c r="IOU46" s="22"/>
      <c r="IOV46" s="22"/>
      <c r="IOW46" s="22"/>
      <c r="IOX46" s="22"/>
      <c r="IOY46" s="22"/>
      <c r="IOZ46" s="22"/>
      <c r="IPA46" s="22"/>
      <c r="IPB46" s="22"/>
      <c r="IPC46" s="22"/>
      <c r="IPD46" s="22"/>
      <c r="IPE46" s="22"/>
      <c r="IPF46" s="22"/>
      <c r="IPG46" s="22"/>
      <c r="IPH46" s="22"/>
      <c r="IPI46" s="22"/>
      <c r="IPJ46" s="22"/>
      <c r="IPK46" s="22"/>
      <c r="IPL46" s="22"/>
      <c r="IPM46" s="22"/>
      <c r="IPN46" s="22"/>
      <c r="IPO46" s="22"/>
      <c r="IPP46" s="22"/>
      <c r="IPQ46" s="22"/>
      <c r="IPR46" s="22"/>
      <c r="IPS46" s="22"/>
      <c r="IPT46" s="22"/>
      <c r="IPU46" s="22"/>
      <c r="IPV46" s="22"/>
      <c r="IPW46" s="22"/>
      <c r="IPX46" s="22"/>
      <c r="IPY46" s="22"/>
      <c r="IPZ46" s="22"/>
      <c r="IQA46" s="22"/>
      <c r="IQB46" s="22"/>
      <c r="IQC46" s="22"/>
      <c r="IQD46" s="22"/>
      <c r="IQE46" s="22"/>
      <c r="IQF46" s="22"/>
      <c r="IQG46" s="22"/>
      <c r="IQH46" s="22"/>
      <c r="IQI46" s="22"/>
      <c r="IQJ46" s="22"/>
      <c r="IQK46" s="22"/>
      <c r="IQL46" s="22"/>
      <c r="IQM46" s="22"/>
      <c r="IQN46" s="22"/>
      <c r="IQO46" s="22"/>
      <c r="IQP46" s="22"/>
      <c r="IQQ46" s="22"/>
      <c r="IQR46" s="22"/>
      <c r="IQS46" s="22"/>
      <c r="IQT46" s="22"/>
      <c r="IQU46" s="22"/>
      <c r="IQV46" s="22"/>
      <c r="IQW46" s="22"/>
      <c r="IQX46" s="22"/>
      <c r="IQY46" s="22"/>
      <c r="IQZ46" s="22"/>
      <c r="IRA46" s="22"/>
      <c r="IRB46" s="22"/>
      <c r="IRC46" s="22"/>
      <c r="IRD46" s="22"/>
      <c r="IRE46" s="22"/>
      <c r="IRF46" s="22"/>
      <c r="IRG46" s="22"/>
      <c r="IRH46" s="22"/>
      <c r="IRI46" s="22"/>
      <c r="IRJ46" s="22"/>
      <c r="IRK46" s="22"/>
      <c r="IRL46" s="22"/>
      <c r="IRM46" s="22"/>
      <c r="IRN46" s="22"/>
      <c r="IRO46" s="22"/>
      <c r="IRP46" s="22"/>
      <c r="IRQ46" s="22"/>
      <c r="IRR46" s="22"/>
      <c r="IRS46" s="22"/>
      <c r="IRT46" s="22"/>
      <c r="IRU46" s="22"/>
      <c r="IRV46" s="22"/>
      <c r="IRW46" s="22"/>
      <c r="IRX46" s="22"/>
      <c r="IRY46" s="22"/>
      <c r="IRZ46" s="22"/>
      <c r="ISA46" s="22"/>
      <c r="ISB46" s="22"/>
      <c r="ISC46" s="22"/>
      <c r="ISD46" s="22"/>
      <c r="ISE46" s="22"/>
      <c r="ISF46" s="22"/>
      <c r="ISG46" s="22"/>
      <c r="ISH46" s="22"/>
      <c r="ISI46" s="22"/>
      <c r="ISJ46" s="22"/>
      <c r="ISK46" s="22"/>
      <c r="ISL46" s="22"/>
      <c r="ISM46" s="22"/>
      <c r="ISN46" s="22"/>
      <c r="ISO46" s="22"/>
      <c r="ISP46" s="22"/>
      <c r="ISQ46" s="22"/>
      <c r="ISR46" s="22"/>
      <c r="ISS46" s="22"/>
      <c r="IST46" s="22"/>
      <c r="ISU46" s="22"/>
      <c r="ISV46" s="22"/>
      <c r="ISW46" s="22"/>
      <c r="ISX46" s="22"/>
      <c r="ISY46" s="22"/>
      <c r="ISZ46" s="22"/>
      <c r="ITA46" s="22"/>
      <c r="ITB46" s="22"/>
      <c r="ITC46" s="22"/>
      <c r="ITD46" s="22"/>
      <c r="ITE46" s="22"/>
      <c r="ITF46" s="22"/>
      <c r="ITG46" s="22"/>
      <c r="ITH46" s="22"/>
      <c r="ITI46" s="22"/>
      <c r="ITJ46" s="22"/>
      <c r="ITK46" s="22"/>
      <c r="ITL46" s="22"/>
      <c r="ITM46" s="22"/>
      <c r="ITN46" s="22"/>
      <c r="ITO46" s="22"/>
      <c r="ITP46" s="22"/>
      <c r="ITQ46" s="22"/>
      <c r="ITR46" s="22"/>
      <c r="ITS46" s="22"/>
      <c r="ITT46" s="22"/>
      <c r="ITU46" s="22"/>
      <c r="ITV46" s="22"/>
      <c r="ITW46" s="22"/>
      <c r="ITX46" s="22"/>
      <c r="ITY46" s="22"/>
      <c r="ITZ46" s="22"/>
      <c r="IUA46" s="22"/>
      <c r="IUB46" s="22"/>
      <c r="IUC46" s="22"/>
      <c r="IUD46" s="22"/>
      <c r="IUE46" s="22"/>
      <c r="IUF46" s="22"/>
      <c r="IUG46" s="22"/>
      <c r="IUH46" s="22"/>
      <c r="IUI46" s="22"/>
      <c r="IUJ46" s="22"/>
      <c r="IUK46" s="22"/>
      <c r="IUL46" s="22"/>
      <c r="IUM46" s="22"/>
      <c r="IUN46" s="22"/>
      <c r="IUO46" s="22"/>
      <c r="IUP46" s="22"/>
      <c r="IUQ46" s="22"/>
      <c r="IUR46" s="22"/>
      <c r="IUS46" s="22"/>
      <c r="IUT46" s="22"/>
      <c r="IUU46" s="22"/>
      <c r="IUV46" s="22"/>
      <c r="IUW46" s="22"/>
      <c r="IUX46" s="22"/>
      <c r="IUY46" s="22"/>
      <c r="IUZ46" s="22"/>
      <c r="IVA46" s="22"/>
      <c r="IVB46" s="22"/>
      <c r="IVC46" s="22"/>
      <c r="IVD46" s="22"/>
      <c r="IVE46" s="22"/>
      <c r="IVF46" s="22"/>
      <c r="IVG46" s="22"/>
      <c r="IVH46" s="22"/>
      <c r="IVI46" s="22"/>
      <c r="IVJ46" s="22"/>
      <c r="IVK46" s="22"/>
      <c r="IVL46" s="22"/>
      <c r="IVM46" s="22"/>
      <c r="IVN46" s="22"/>
      <c r="IVO46" s="22"/>
      <c r="IVP46" s="22"/>
      <c r="IVQ46" s="22"/>
      <c r="IVR46" s="22"/>
      <c r="IVS46" s="22"/>
      <c r="IVT46" s="22"/>
      <c r="IVU46" s="22"/>
      <c r="IVV46" s="22"/>
      <c r="IVW46" s="22"/>
      <c r="IVX46" s="22"/>
      <c r="IVY46" s="22"/>
      <c r="IVZ46" s="22"/>
      <c r="IWA46" s="22"/>
      <c r="IWB46" s="22"/>
      <c r="IWC46" s="22"/>
      <c r="IWD46" s="22"/>
      <c r="IWE46" s="22"/>
      <c r="IWF46" s="22"/>
      <c r="IWG46" s="22"/>
      <c r="IWH46" s="22"/>
      <c r="IWI46" s="22"/>
      <c r="IWJ46" s="22"/>
      <c r="IWK46" s="22"/>
      <c r="IWL46" s="22"/>
      <c r="IWM46" s="22"/>
      <c r="IWN46" s="22"/>
      <c r="IWO46" s="22"/>
      <c r="IWP46" s="22"/>
      <c r="IWQ46" s="22"/>
      <c r="IWR46" s="22"/>
      <c r="IWS46" s="22"/>
      <c r="IWT46" s="22"/>
      <c r="IWU46" s="22"/>
      <c r="IWV46" s="22"/>
      <c r="IWW46" s="22"/>
      <c r="IWX46" s="22"/>
      <c r="IWY46" s="22"/>
      <c r="IWZ46" s="22"/>
      <c r="IXA46" s="22"/>
      <c r="IXB46" s="22"/>
      <c r="IXC46" s="22"/>
      <c r="IXD46" s="22"/>
      <c r="IXE46" s="22"/>
      <c r="IXF46" s="22"/>
      <c r="IXG46" s="22"/>
      <c r="IXH46" s="22"/>
      <c r="IXI46" s="22"/>
      <c r="IXJ46" s="22"/>
      <c r="IXK46" s="22"/>
      <c r="IXL46" s="22"/>
      <c r="IXM46" s="22"/>
      <c r="IXN46" s="22"/>
      <c r="IXO46" s="22"/>
      <c r="IXP46" s="22"/>
      <c r="IXQ46" s="22"/>
      <c r="IXR46" s="22"/>
      <c r="IXS46" s="22"/>
      <c r="IXT46" s="22"/>
      <c r="IXU46" s="22"/>
      <c r="IXV46" s="22"/>
      <c r="IXW46" s="22"/>
      <c r="IXX46" s="22"/>
      <c r="IXY46" s="22"/>
      <c r="IXZ46" s="22"/>
      <c r="IYA46" s="22"/>
      <c r="IYB46" s="22"/>
      <c r="IYC46" s="22"/>
      <c r="IYD46" s="22"/>
      <c r="IYE46" s="22"/>
      <c r="IYF46" s="22"/>
      <c r="IYG46" s="22"/>
      <c r="IYH46" s="22"/>
      <c r="IYI46" s="22"/>
      <c r="IYJ46" s="22"/>
      <c r="IYK46" s="22"/>
      <c r="IYL46" s="22"/>
      <c r="IYM46" s="22"/>
      <c r="IYN46" s="22"/>
      <c r="IYO46" s="22"/>
      <c r="IYP46" s="22"/>
      <c r="IYQ46" s="22"/>
      <c r="IYR46" s="22"/>
      <c r="IYS46" s="22"/>
      <c r="IYT46" s="22"/>
      <c r="IYU46" s="22"/>
      <c r="IYV46" s="22"/>
      <c r="IYW46" s="22"/>
      <c r="IYX46" s="22"/>
      <c r="IYY46" s="22"/>
      <c r="IYZ46" s="22"/>
      <c r="IZA46" s="22"/>
      <c r="IZB46" s="22"/>
      <c r="IZC46" s="22"/>
      <c r="IZD46" s="22"/>
      <c r="IZE46" s="22"/>
      <c r="IZF46" s="22"/>
      <c r="IZG46" s="22"/>
      <c r="IZH46" s="22"/>
      <c r="IZI46" s="22"/>
      <c r="IZJ46" s="22"/>
      <c r="IZK46" s="22"/>
      <c r="IZL46" s="22"/>
      <c r="IZM46" s="22"/>
      <c r="IZN46" s="22"/>
      <c r="IZO46" s="22"/>
      <c r="IZP46" s="22"/>
      <c r="IZQ46" s="22"/>
      <c r="IZR46" s="22"/>
      <c r="IZS46" s="22"/>
      <c r="IZT46" s="22"/>
      <c r="IZU46" s="22"/>
      <c r="IZV46" s="22"/>
      <c r="IZW46" s="22"/>
      <c r="IZX46" s="22"/>
      <c r="IZY46" s="22"/>
      <c r="IZZ46" s="22"/>
      <c r="JAA46" s="22"/>
      <c r="JAB46" s="22"/>
      <c r="JAC46" s="22"/>
      <c r="JAD46" s="22"/>
      <c r="JAE46" s="22"/>
      <c r="JAF46" s="22"/>
      <c r="JAG46" s="22"/>
      <c r="JAH46" s="22"/>
      <c r="JAI46" s="22"/>
      <c r="JAJ46" s="22"/>
      <c r="JAK46" s="22"/>
      <c r="JAL46" s="22"/>
      <c r="JAM46" s="22"/>
      <c r="JAN46" s="22"/>
      <c r="JAO46" s="22"/>
      <c r="JAP46" s="22"/>
      <c r="JAQ46" s="22"/>
      <c r="JAR46" s="22"/>
      <c r="JAS46" s="22"/>
      <c r="JAT46" s="22"/>
      <c r="JAU46" s="22"/>
      <c r="JAV46" s="22"/>
      <c r="JAW46" s="22"/>
      <c r="JAX46" s="22"/>
      <c r="JAY46" s="22"/>
      <c r="JAZ46" s="22"/>
      <c r="JBA46" s="22"/>
      <c r="JBB46" s="22"/>
      <c r="JBC46" s="22"/>
      <c r="JBD46" s="22"/>
      <c r="JBE46" s="22"/>
      <c r="JBF46" s="22"/>
      <c r="JBG46" s="22"/>
      <c r="JBH46" s="22"/>
      <c r="JBI46" s="22"/>
      <c r="JBJ46" s="22"/>
      <c r="JBK46" s="22"/>
      <c r="JBL46" s="22"/>
      <c r="JBM46" s="22"/>
      <c r="JBN46" s="22"/>
      <c r="JBO46" s="22"/>
      <c r="JBP46" s="22"/>
      <c r="JBQ46" s="22"/>
      <c r="JBR46" s="22"/>
      <c r="JBS46" s="22"/>
      <c r="JBT46" s="22"/>
      <c r="JBU46" s="22"/>
      <c r="JBV46" s="22"/>
      <c r="JBW46" s="22"/>
      <c r="JBX46" s="22"/>
      <c r="JBY46" s="22"/>
      <c r="JBZ46" s="22"/>
      <c r="JCA46" s="22"/>
      <c r="JCB46" s="22"/>
      <c r="JCC46" s="22"/>
      <c r="JCD46" s="22"/>
      <c r="JCE46" s="22"/>
      <c r="JCF46" s="22"/>
      <c r="JCG46" s="22"/>
      <c r="JCH46" s="22"/>
      <c r="JCI46" s="22"/>
      <c r="JCJ46" s="22"/>
      <c r="JCK46" s="22"/>
      <c r="JCL46" s="22"/>
      <c r="JCM46" s="22"/>
      <c r="JCN46" s="22"/>
      <c r="JCO46" s="22"/>
      <c r="JCP46" s="22"/>
      <c r="JCQ46" s="22"/>
      <c r="JCR46" s="22"/>
      <c r="JCS46" s="22"/>
      <c r="JCT46" s="22"/>
      <c r="JCU46" s="22"/>
      <c r="JCV46" s="22"/>
      <c r="JCW46" s="22"/>
      <c r="JCX46" s="22"/>
      <c r="JCY46" s="22"/>
      <c r="JCZ46" s="22"/>
      <c r="JDA46" s="22"/>
      <c r="JDB46" s="22"/>
      <c r="JDC46" s="22"/>
      <c r="JDD46" s="22"/>
      <c r="JDE46" s="22"/>
      <c r="JDF46" s="22"/>
      <c r="JDG46" s="22"/>
      <c r="JDH46" s="22"/>
      <c r="JDI46" s="22"/>
      <c r="JDJ46" s="22"/>
      <c r="JDK46" s="22"/>
      <c r="JDL46" s="22"/>
      <c r="JDM46" s="22"/>
      <c r="JDN46" s="22"/>
      <c r="JDO46" s="22"/>
      <c r="JDP46" s="22"/>
      <c r="JDQ46" s="22"/>
      <c r="JDR46" s="22"/>
      <c r="JDS46" s="22"/>
      <c r="JDT46" s="22"/>
      <c r="JDU46" s="22"/>
      <c r="JDV46" s="22"/>
      <c r="JDW46" s="22"/>
      <c r="JDX46" s="22"/>
      <c r="JDY46" s="22"/>
      <c r="JDZ46" s="22"/>
      <c r="JEA46" s="22"/>
      <c r="JEB46" s="22"/>
      <c r="JEC46" s="22"/>
      <c r="JED46" s="22"/>
      <c r="JEE46" s="22"/>
      <c r="JEF46" s="22"/>
      <c r="JEG46" s="22"/>
      <c r="JEH46" s="22"/>
      <c r="JEI46" s="22"/>
      <c r="JEJ46" s="22"/>
      <c r="JEK46" s="22"/>
      <c r="JEL46" s="22"/>
      <c r="JEM46" s="22"/>
      <c r="JEN46" s="22"/>
      <c r="JEO46" s="22"/>
      <c r="JEP46" s="22"/>
      <c r="JEQ46" s="22"/>
      <c r="JER46" s="22"/>
      <c r="JES46" s="22"/>
      <c r="JET46" s="22"/>
      <c r="JEU46" s="22"/>
      <c r="JEV46" s="22"/>
      <c r="JEW46" s="22"/>
      <c r="JEX46" s="22"/>
      <c r="JEY46" s="22"/>
      <c r="JEZ46" s="22"/>
      <c r="JFA46" s="22"/>
      <c r="JFB46" s="22"/>
      <c r="JFC46" s="22"/>
      <c r="JFD46" s="22"/>
      <c r="JFE46" s="22"/>
      <c r="JFF46" s="22"/>
      <c r="JFG46" s="22"/>
      <c r="JFH46" s="22"/>
      <c r="JFI46" s="22"/>
      <c r="JFJ46" s="22"/>
      <c r="JFK46" s="22"/>
      <c r="JFL46" s="22"/>
      <c r="JFM46" s="22"/>
      <c r="JFN46" s="22"/>
      <c r="JFO46" s="22"/>
      <c r="JFP46" s="22"/>
      <c r="JFQ46" s="22"/>
      <c r="JFR46" s="22"/>
      <c r="JFS46" s="22"/>
      <c r="JFT46" s="22"/>
      <c r="JFU46" s="22"/>
      <c r="JFV46" s="22"/>
      <c r="JFW46" s="22"/>
      <c r="JFX46" s="22"/>
      <c r="JFY46" s="22"/>
      <c r="JFZ46" s="22"/>
      <c r="JGA46" s="22"/>
      <c r="JGB46" s="22"/>
      <c r="JGC46" s="22"/>
      <c r="JGD46" s="22"/>
      <c r="JGE46" s="22"/>
      <c r="JGF46" s="22"/>
      <c r="JGG46" s="22"/>
      <c r="JGH46" s="22"/>
      <c r="JGI46" s="22"/>
      <c r="JGJ46" s="22"/>
      <c r="JGK46" s="22"/>
      <c r="JGL46" s="22"/>
      <c r="JGM46" s="22"/>
      <c r="JGN46" s="22"/>
      <c r="JGO46" s="22"/>
      <c r="JGP46" s="22"/>
      <c r="JGQ46" s="22"/>
      <c r="JGR46" s="22"/>
      <c r="JGS46" s="22"/>
      <c r="JGT46" s="22"/>
      <c r="JGU46" s="22"/>
      <c r="JGV46" s="22"/>
      <c r="JGW46" s="22"/>
      <c r="JGX46" s="22"/>
      <c r="JGY46" s="22"/>
      <c r="JGZ46" s="22"/>
      <c r="JHA46" s="22"/>
      <c r="JHB46" s="22"/>
      <c r="JHC46" s="22"/>
      <c r="JHD46" s="22"/>
      <c r="JHE46" s="22"/>
      <c r="JHF46" s="22"/>
      <c r="JHG46" s="22"/>
      <c r="JHH46" s="22"/>
      <c r="JHI46" s="22"/>
      <c r="JHJ46" s="22"/>
      <c r="JHK46" s="22"/>
      <c r="JHL46" s="22"/>
      <c r="JHM46" s="22"/>
      <c r="JHN46" s="22"/>
      <c r="JHO46" s="22"/>
      <c r="JHP46" s="22"/>
      <c r="JHQ46" s="22"/>
      <c r="JHR46" s="22"/>
      <c r="JHS46" s="22"/>
      <c r="JHT46" s="22"/>
      <c r="JHU46" s="22"/>
      <c r="JHV46" s="22"/>
      <c r="JHW46" s="22"/>
      <c r="JHX46" s="22"/>
      <c r="JHY46" s="22"/>
      <c r="JHZ46" s="22"/>
      <c r="JIA46" s="22"/>
      <c r="JIB46" s="22"/>
      <c r="JIC46" s="22"/>
      <c r="JID46" s="22"/>
      <c r="JIE46" s="22"/>
      <c r="JIF46" s="22"/>
      <c r="JIG46" s="22"/>
      <c r="JIH46" s="22"/>
      <c r="JII46" s="22"/>
      <c r="JIJ46" s="22"/>
      <c r="JIK46" s="22"/>
      <c r="JIL46" s="22"/>
      <c r="JIM46" s="22"/>
      <c r="JIN46" s="22"/>
      <c r="JIO46" s="22"/>
      <c r="JIP46" s="22"/>
      <c r="JIQ46" s="22"/>
      <c r="JIR46" s="22"/>
      <c r="JIS46" s="22"/>
      <c r="JIT46" s="22"/>
      <c r="JIU46" s="22"/>
      <c r="JIV46" s="22"/>
      <c r="JIW46" s="22"/>
      <c r="JIX46" s="22"/>
      <c r="JIY46" s="22"/>
      <c r="JIZ46" s="22"/>
      <c r="JJA46" s="22"/>
      <c r="JJB46" s="22"/>
      <c r="JJC46" s="22"/>
      <c r="JJD46" s="22"/>
      <c r="JJE46" s="22"/>
      <c r="JJF46" s="22"/>
      <c r="JJG46" s="22"/>
      <c r="JJH46" s="22"/>
      <c r="JJI46" s="22"/>
      <c r="JJJ46" s="22"/>
      <c r="JJK46" s="22"/>
      <c r="JJL46" s="22"/>
      <c r="JJM46" s="22"/>
      <c r="JJN46" s="22"/>
      <c r="JJO46" s="22"/>
      <c r="JJP46" s="22"/>
      <c r="JJQ46" s="22"/>
      <c r="JJR46" s="22"/>
      <c r="JJS46" s="22"/>
      <c r="JJT46" s="22"/>
      <c r="JJU46" s="22"/>
      <c r="JJV46" s="22"/>
      <c r="JJW46" s="22"/>
      <c r="JJX46" s="22"/>
      <c r="JJY46" s="22"/>
      <c r="JJZ46" s="22"/>
      <c r="JKA46" s="22"/>
      <c r="JKB46" s="22"/>
      <c r="JKC46" s="22"/>
      <c r="JKD46" s="22"/>
      <c r="JKE46" s="22"/>
      <c r="JKF46" s="22"/>
      <c r="JKG46" s="22"/>
      <c r="JKH46" s="22"/>
      <c r="JKI46" s="22"/>
      <c r="JKJ46" s="22"/>
      <c r="JKK46" s="22"/>
      <c r="JKL46" s="22"/>
      <c r="JKM46" s="22"/>
      <c r="JKN46" s="22"/>
      <c r="JKO46" s="22"/>
      <c r="JKP46" s="22"/>
      <c r="JKQ46" s="22"/>
      <c r="JKR46" s="22"/>
      <c r="JKS46" s="22"/>
      <c r="JKT46" s="22"/>
      <c r="JKU46" s="22"/>
      <c r="JKV46" s="22"/>
      <c r="JKW46" s="22"/>
      <c r="JKX46" s="22"/>
      <c r="JKY46" s="22"/>
      <c r="JKZ46" s="22"/>
      <c r="JLA46" s="22"/>
      <c r="JLB46" s="22"/>
      <c r="JLC46" s="22"/>
      <c r="JLD46" s="22"/>
      <c r="JLE46" s="22"/>
      <c r="JLF46" s="22"/>
      <c r="JLG46" s="22"/>
      <c r="JLH46" s="22"/>
      <c r="JLI46" s="22"/>
      <c r="JLJ46" s="22"/>
      <c r="JLK46" s="22"/>
      <c r="JLL46" s="22"/>
      <c r="JLM46" s="22"/>
      <c r="JLN46" s="22"/>
      <c r="JLO46" s="22"/>
      <c r="JLP46" s="22"/>
      <c r="JLQ46" s="22"/>
      <c r="JLR46" s="22"/>
      <c r="JLS46" s="22"/>
      <c r="JLT46" s="22"/>
      <c r="JLU46" s="22"/>
      <c r="JLV46" s="22"/>
      <c r="JLW46" s="22"/>
      <c r="JLX46" s="22"/>
      <c r="JLY46" s="22"/>
      <c r="JLZ46" s="22"/>
      <c r="JMA46" s="22"/>
      <c r="JMB46" s="22"/>
      <c r="JMC46" s="22"/>
      <c r="JMD46" s="22"/>
      <c r="JME46" s="22"/>
      <c r="JMF46" s="22"/>
      <c r="JMG46" s="22"/>
      <c r="JMH46" s="22"/>
      <c r="JMI46" s="22"/>
      <c r="JMJ46" s="22"/>
      <c r="JMK46" s="22"/>
      <c r="JML46" s="22"/>
      <c r="JMM46" s="22"/>
      <c r="JMN46" s="22"/>
      <c r="JMO46" s="22"/>
      <c r="JMP46" s="22"/>
      <c r="JMQ46" s="22"/>
      <c r="JMR46" s="22"/>
      <c r="JMS46" s="22"/>
      <c r="JMT46" s="22"/>
      <c r="JMU46" s="22"/>
      <c r="JMV46" s="22"/>
      <c r="JMW46" s="22"/>
      <c r="JMX46" s="22"/>
      <c r="JMY46" s="22"/>
      <c r="JMZ46" s="22"/>
      <c r="JNA46" s="22"/>
      <c r="JNB46" s="22"/>
      <c r="JNC46" s="22"/>
      <c r="JND46" s="22"/>
      <c r="JNE46" s="22"/>
      <c r="JNF46" s="22"/>
      <c r="JNG46" s="22"/>
      <c r="JNH46" s="22"/>
      <c r="JNI46" s="22"/>
      <c r="JNJ46" s="22"/>
      <c r="JNK46" s="22"/>
      <c r="JNL46" s="22"/>
      <c r="JNM46" s="22"/>
      <c r="JNN46" s="22"/>
      <c r="JNO46" s="22"/>
      <c r="JNP46" s="22"/>
      <c r="JNQ46" s="22"/>
      <c r="JNR46" s="22"/>
      <c r="JNS46" s="22"/>
      <c r="JNT46" s="22"/>
      <c r="JNU46" s="22"/>
      <c r="JNV46" s="22"/>
      <c r="JNW46" s="22"/>
      <c r="JNX46" s="22"/>
      <c r="JNY46" s="22"/>
      <c r="JNZ46" s="22"/>
      <c r="JOA46" s="22"/>
      <c r="JOB46" s="22"/>
      <c r="JOC46" s="22"/>
      <c r="JOD46" s="22"/>
      <c r="JOE46" s="22"/>
      <c r="JOF46" s="22"/>
      <c r="JOG46" s="22"/>
      <c r="JOH46" s="22"/>
      <c r="JOI46" s="22"/>
      <c r="JOJ46" s="22"/>
      <c r="JOK46" s="22"/>
      <c r="JOL46" s="22"/>
      <c r="JOM46" s="22"/>
      <c r="JON46" s="22"/>
      <c r="JOO46" s="22"/>
      <c r="JOP46" s="22"/>
      <c r="JOQ46" s="22"/>
      <c r="JOR46" s="22"/>
      <c r="JOS46" s="22"/>
      <c r="JOT46" s="22"/>
      <c r="JOU46" s="22"/>
      <c r="JOV46" s="22"/>
      <c r="JOW46" s="22"/>
      <c r="JOX46" s="22"/>
      <c r="JOY46" s="22"/>
      <c r="JOZ46" s="22"/>
      <c r="JPA46" s="22"/>
      <c r="JPB46" s="22"/>
      <c r="JPC46" s="22"/>
      <c r="JPD46" s="22"/>
      <c r="JPE46" s="22"/>
      <c r="JPF46" s="22"/>
      <c r="JPG46" s="22"/>
      <c r="JPH46" s="22"/>
      <c r="JPI46" s="22"/>
      <c r="JPJ46" s="22"/>
      <c r="JPK46" s="22"/>
      <c r="JPL46" s="22"/>
      <c r="JPM46" s="22"/>
      <c r="JPN46" s="22"/>
      <c r="JPO46" s="22"/>
      <c r="JPP46" s="22"/>
      <c r="JPQ46" s="22"/>
      <c r="JPR46" s="22"/>
      <c r="JPS46" s="22"/>
      <c r="JPT46" s="22"/>
      <c r="JPU46" s="22"/>
      <c r="JPV46" s="22"/>
      <c r="JPW46" s="22"/>
      <c r="JPX46" s="22"/>
      <c r="JPY46" s="22"/>
      <c r="JPZ46" s="22"/>
      <c r="JQA46" s="22"/>
      <c r="JQB46" s="22"/>
      <c r="JQC46" s="22"/>
      <c r="JQD46" s="22"/>
      <c r="JQE46" s="22"/>
      <c r="JQF46" s="22"/>
      <c r="JQG46" s="22"/>
      <c r="JQH46" s="22"/>
      <c r="JQI46" s="22"/>
      <c r="JQJ46" s="22"/>
      <c r="JQK46" s="22"/>
      <c r="JQL46" s="22"/>
      <c r="JQM46" s="22"/>
      <c r="JQN46" s="22"/>
      <c r="JQO46" s="22"/>
      <c r="JQP46" s="22"/>
      <c r="JQQ46" s="22"/>
      <c r="JQR46" s="22"/>
      <c r="JQS46" s="22"/>
      <c r="JQT46" s="22"/>
      <c r="JQU46" s="22"/>
      <c r="JQV46" s="22"/>
      <c r="JQW46" s="22"/>
      <c r="JQX46" s="22"/>
      <c r="JQY46" s="22"/>
      <c r="JQZ46" s="22"/>
      <c r="JRA46" s="22"/>
      <c r="JRB46" s="22"/>
      <c r="JRC46" s="22"/>
      <c r="JRD46" s="22"/>
      <c r="JRE46" s="22"/>
      <c r="JRF46" s="22"/>
      <c r="JRG46" s="22"/>
      <c r="JRH46" s="22"/>
      <c r="JRI46" s="22"/>
      <c r="JRJ46" s="22"/>
      <c r="JRK46" s="22"/>
      <c r="JRL46" s="22"/>
      <c r="JRM46" s="22"/>
      <c r="JRN46" s="22"/>
      <c r="JRO46" s="22"/>
      <c r="JRP46" s="22"/>
      <c r="JRQ46" s="22"/>
      <c r="JRR46" s="22"/>
      <c r="JRS46" s="22"/>
      <c r="JRT46" s="22"/>
      <c r="JRU46" s="22"/>
      <c r="JRV46" s="22"/>
      <c r="JRW46" s="22"/>
      <c r="JRX46" s="22"/>
      <c r="JRY46" s="22"/>
      <c r="JRZ46" s="22"/>
      <c r="JSA46" s="22"/>
      <c r="JSB46" s="22"/>
      <c r="JSC46" s="22"/>
      <c r="JSD46" s="22"/>
      <c r="JSE46" s="22"/>
      <c r="JSF46" s="22"/>
      <c r="JSG46" s="22"/>
      <c r="JSH46" s="22"/>
      <c r="JSI46" s="22"/>
      <c r="JSJ46" s="22"/>
      <c r="JSK46" s="22"/>
      <c r="JSL46" s="22"/>
      <c r="JSM46" s="22"/>
      <c r="JSN46" s="22"/>
      <c r="JSO46" s="22"/>
      <c r="JSP46" s="22"/>
      <c r="JSQ46" s="22"/>
      <c r="JSR46" s="22"/>
      <c r="JSS46" s="22"/>
      <c r="JST46" s="22"/>
      <c r="JSU46" s="22"/>
      <c r="JSV46" s="22"/>
      <c r="JSW46" s="22"/>
      <c r="JSX46" s="22"/>
      <c r="JSY46" s="22"/>
      <c r="JSZ46" s="22"/>
      <c r="JTA46" s="22"/>
      <c r="JTB46" s="22"/>
      <c r="JTC46" s="22"/>
      <c r="JTD46" s="22"/>
      <c r="JTE46" s="22"/>
      <c r="JTF46" s="22"/>
      <c r="JTG46" s="22"/>
      <c r="JTH46" s="22"/>
      <c r="JTI46" s="22"/>
      <c r="JTJ46" s="22"/>
      <c r="JTK46" s="22"/>
      <c r="JTL46" s="22"/>
      <c r="JTM46" s="22"/>
      <c r="JTN46" s="22"/>
      <c r="JTO46" s="22"/>
      <c r="JTP46" s="22"/>
      <c r="JTQ46" s="22"/>
      <c r="JTR46" s="22"/>
      <c r="JTS46" s="22"/>
      <c r="JTT46" s="22"/>
      <c r="JTU46" s="22"/>
      <c r="JTV46" s="22"/>
      <c r="JTW46" s="22"/>
      <c r="JTX46" s="22"/>
      <c r="JTY46" s="22"/>
      <c r="JTZ46" s="22"/>
      <c r="JUA46" s="22"/>
      <c r="JUB46" s="22"/>
      <c r="JUC46" s="22"/>
      <c r="JUD46" s="22"/>
      <c r="JUE46" s="22"/>
      <c r="JUF46" s="22"/>
      <c r="JUG46" s="22"/>
      <c r="JUH46" s="22"/>
      <c r="JUI46" s="22"/>
      <c r="JUJ46" s="22"/>
      <c r="JUK46" s="22"/>
      <c r="JUL46" s="22"/>
      <c r="JUM46" s="22"/>
      <c r="JUN46" s="22"/>
      <c r="JUO46" s="22"/>
      <c r="JUP46" s="22"/>
      <c r="JUQ46" s="22"/>
      <c r="JUR46" s="22"/>
      <c r="JUS46" s="22"/>
      <c r="JUT46" s="22"/>
      <c r="JUU46" s="22"/>
      <c r="JUV46" s="22"/>
      <c r="JUW46" s="22"/>
      <c r="JUX46" s="22"/>
      <c r="JUY46" s="22"/>
      <c r="JUZ46" s="22"/>
      <c r="JVA46" s="22"/>
      <c r="JVB46" s="22"/>
      <c r="JVC46" s="22"/>
      <c r="JVD46" s="22"/>
      <c r="JVE46" s="22"/>
      <c r="JVF46" s="22"/>
      <c r="JVG46" s="22"/>
      <c r="JVH46" s="22"/>
      <c r="JVI46" s="22"/>
      <c r="JVJ46" s="22"/>
      <c r="JVK46" s="22"/>
      <c r="JVL46" s="22"/>
      <c r="JVM46" s="22"/>
      <c r="JVN46" s="22"/>
      <c r="JVO46" s="22"/>
      <c r="JVP46" s="22"/>
      <c r="JVQ46" s="22"/>
      <c r="JVR46" s="22"/>
      <c r="JVS46" s="22"/>
      <c r="JVT46" s="22"/>
      <c r="JVU46" s="22"/>
      <c r="JVV46" s="22"/>
      <c r="JVW46" s="22"/>
      <c r="JVX46" s="22"/>
      <c r="JVY46" s="22"/>
      <c r="JVZ46" s="22"/>
      <c r="JWA46" s="22"/>
      <c r="JWB46" s="22"/>
      <c r="JWC46" s="22"/>
      <c r="JWD46" s="22"/>
      <c r="JWE46" s="22"/>
      <c r="JWF46" s="22"/>
      <c r="JWG46" s="22"/>
      <c r="JWH46" s="22"/>
      <c r="JWI46" s="22"/>
      <c r="JWJ46" s="22"/>
      <c r="JWK46" s="22"/>
      <c r="JWL46" s="22"/>
      <c r="JWM46" s="22"/>
      <c r="JWN46" s="22"/>
      <c r="JWO46" s="22"/>
      <c r="JWP46" s="22"/>
      <c r="JWQ46" s="22"/>
      <c r="JWR46" s="22"/>
      <c r="JWS46" s="22"/>
      <c r="JWT46" s="22"/>
      <c r="JWU46" s="22"/>
      <c r="JWV46" s="22"/>
      <c r="JWW46" s="22"/>
      <c r="JWX46" s="22"/>
      <c r="JWY46" s="22"/>
      <c r="JWZ46" s="22"/>
      <c r="JXA46" s="22"/>
      <c r="JXB46" s="22"/>
      <c r="JXC46" s="22"/>
      <c r="JXD46" s="22"/>
      <c r="JXE46" s="22"/>
      <c r="JXF46" s="22"/>
      <c r="JXG46" s="22"/>
      <c r="JXH46" s="22"/>
      <c r="JXI46" s="22"/>
      <c r="JXJ46" s="22"/>
      <c r="JXK46" s="22"/>
      <c r="JXL46" s="22"/>
      <c r="JXM46" s="22"/>
      <c r="JXN46" s="22"/>
      <c r="JXO46" s="22"/>
      <c r="JXP46" s="22"/>
      <c r="JXQ46" s="22"/>
      <c r="JXR46" s="22"/>
      <c r="JXS46" s="22"/>
      <c r="JXT46" s="22"/>
      <c r="JXU46" s="22"/>
      <c r="JXV46" s="22"/>
      <c r="JXW46" s="22"/>
      <c r="JXX46" s="22"/>
      <c r="JXY46" s="22"/>
      <c r="JXZ46" s="22"/>
      <c r="JYA46" s="22"/>
      <c r="JYB46" s="22"/>
      <c r="JYC46" s="22"/>
      <c r="JYD46" s="22"/>
      <c r="JYE46" s="22"/>
      <c r="JYF46" s="22"/>
      <c r="JYG46" s="22"/>
      <c r="JYH46" s="22"/>
      <c r="JYI46" s="22"/>
      <c r="JYJ46" s="22"/>
      <c r="JYK46" s="22"/>
      <c r="JYL46" s="22"/>
      <c r="JYM46" s="22"/>
      <c r="JYN46" s="22"/>
      <c r="JYO46" s="22"/>
      <c r="JYP46" s="22"/>
      <c r="JYQ46" s="22"/>
      <c r="JYR46" s="22"/>
      <c r="JYS46" s="22"/>
      <c r="JYT46" s="22"/>
      <c r="JYU46" s="22"/>
      <c r="JYV46" s="22"/>
      <c r="JYW46" s="22"/>
      <c r="JYX46" s="22"/>
      <c r="JYY46" s="22"/>
      <c r="JYZ46" s="22"/>
      <c r="JZA46" s="22"/>
      <c r="JZB46" s="22"/>
      <c r="JZC46" s="22"/>
      <c r="JZD46" s="22"/>
      <c r="JZE46" s="22"/>
      <c r="JZF46" s="22"/>
      <c r="JZG46" s="22"/>
      <c r="JZH46" s="22"/>
      <c r="JZI46" s="22"/>
      <c r="JZJ46" s="22"/>
      <c r="JZK46" s="22"/>
      <c r="JZL46" s="22"/>
      <c r="JZM46" s="22"/>
      <c r="JZN46" s="22"/>
      <c r="JZO46" s="22"/>
      <c r="JZP46" s="22"/>
      <c r="JZQ46" s="22"/>
      <c r="JZR46" s="22"/>
      <c r="JZS46" s="22"/>
      <c r="JZT46" s="22"/>
      <c r="JZU46" s="22"/>
      <c r="JZV46" s="22"/>
      <c r="JZW46" s="22"/>
      <c r="JZX46" s="22"/>
      <c r="JZY46" s="22"/>
      <c r="JZZ46" s="22"/>
      <c r="KAA46" s="22"/>
      <c r="KAB46" s="22"/>
      <c r="KAC46" s="22"/>
      <c r="KAD46" s="22"/>
      <c r="KAE46" s="22"/>
      <c r="KAF46" s="22"/>
      <c r="KAG46" s="22"/>
      <c r="KAH46" s="22"/>
      <c r="KAI46" s="22"/>
      <c r="KAJ46" s="22"/>
      <c r="KAK46" s="22"/>
      <c r="KAL46" s="22"/>
      <c r="KAM46" s="22"/>
      <c r="KAN46" s="22"/>
      <c r="KAO46" s="22"/>
      <c r="KAP46" s="22"/>
      <c r="KAQ46" s="22"/>
      <c r="KAR46" s="22"/>
      <c r="KAS46" s="22"/>
      <c r="KAT46" s="22"/>
      <c r="KAU46" s="22"/>
      <c r="KAV46" s="22"/>
      <c r="KAW46" s="22"/>
      <c r="KAX46" s="22"/>
      <c r="KAY46" s="22"/>
      <c r="KAZ46" s="22"/>
      <c r="KBA46" s="22"/>
      <c r="KBB46" s="22"/>
      <c r="KBC46" s="22"/>
      <c r="KBD46" s="22"/>
      <c r="KBE46" s="22"/>
      <c r="KBF46" s="22"/>
      <c r="KBG46" s="22"/>
      <c r="KBH46" s="22"/>
      <c r="KBI46" s="22"/>
      <c r="KBJ46" s="22"/>
      <c r="KBK46" s="22"/>
      <c r="KBL46" s="22"/>
      <c r="KBM46" s="22"/>
      <c r="KBN46" s="22"/>
      <c r="KBO46" s="22"/>
      <c r="KBP46" s="22"/>
      <c r="KBQ46" s="22"/>
      <c r="KBR46" s="22"/>
      <c r="KBS46" s="22"/>
      <c r="KBT46" s="22"/>
      <c r="KBU46" s="22"/>
      <c r="KBV46" s="22"/>
      <c r="KBW46" s="22"/>
      <c r="KBX46" s="22"/>
      <c r="KBY46" s="22"/>
      <c r="KBZ46" s="22"/>
      <c r="KCA46" s="22"/>
      <c r="KCB46" s="22"/>
      <c r="KCC46" s="22"/>
      <c r="KCD46" s="22"/>
      <c r="KCE46" s="22"/>
      <c r="KCF46" s="22"/>
      <c r="KCG46" s="22"/>
      <c r="KCH46" s="22"/>
      <c r="KCI46" s="22"/>
      <c r="KCJ46" s="22"/>
      <c r="KCK46" s="22"/>
      <c r="KCL46" s="22"/>
      <c r="KCM46" s="22"/>
      <c r="KCN46" s="22"/>
      <c r="KCO46" s="22"/>
      <c r="KCP46" s="22"/>
      <c r="KCQ46" s="22"/>
      <c r="KCR46" s="22"/>
      <c r="KCS46" s="22"/>
      <c r="KCT46" s="22"/>
      <c r="KCU46" s="22"/>
      <c r="KCV46" s="22"/>
      <c r="KCW46" s="22"/>
      <c r="KCX46" s="22"/>
      <c r="KCY46" s="22"/>
      <c r="KCZ46" s="22"/>
      <c r="KDA46" s="22"/>
      <c r="KDB46" s="22"/>
      <c r="KDC46" s="22"/>
      <c r="KDD46" s="22"/>
      <c r="KDE46" s="22"/>
      <c r="KDF46" s="22"/>
      <c r="KDG46" s="22"/>
      <c r="KDH46" s="22"/>
      <c r="KDI46" s="22"/>
      <c r="KDJ46" s="22"/>
      <c r="KDK46" s="22"/>
      <c r="KDL46" s="22"/>
      <c r="KDM46" s="22"/>
      <c r="KDN46" s="22"/>
      <c r="KDO46" s="22"/>
      <c r="KDP46" s="22"/>
      <c r="KDQ46" s="22"/>
      <c r="KDR46" s="22"/>
      <c r="KDS46" s="22"/>
      <c r="KDT46" s="22"/>
      <c r="KDU46" s="22"/>
      <c r="KDV46" s="22"/>
      <c r="KDW46" s="22"/>
      <c r="KDX46" s="22"/>
      <c r="KDY46" s="22"/>
      <c r="KDZ46" s="22"/>
      <c r="KEA46" s="22"/>
      <c r="KEB46" s="22"/>
      <c r="KEC46" s="22"/>
      <c r="KED46" s="22"/>
      <c r="KEE46" s="22"/>
      <c r="KEF46" s="22"/>
      <c r="KEG46" s="22"/>
      <c r="KEH46" s="22"/>
      <c r="KEI46" s="22"/>
      <c r="KEJ46" s="22"/>
      <c r="KEK46" s="22"/>
      <c r="KEL46" s="22"/>
      <c r="KEM46" s="22"/>
      <c r="KEN46" s="22"/>
      <c r="KEO46" s="22"/>
      <c r="KEP46" s="22"/>
      <c r="KEQ46" s="22"/>
      <c r="KER46" s="22"/>
      <c r="KES46" s="22"/>
      <c r="KET46" s="22"/>
      <c r="KEU46" s="22"/>
      <c r="KEV46" s="22"/>
      <c r="KEW46" s="22"/>
      <c r="KEX46" s="22"/>
      <c r="KEY46" s="22"/>
      <c r="KEZ46" s="22"/>
      <c r="KFA46" s="22"/>
      <c r="KFB46" s="22"/>
      <c r="KFC46" s="22"/>
      <c r="KFD46" s="22"/>
      <c r="KFE46" s="22"/>
      <c r="KFF46" s="22"/>
      <c r="KFG46" s="22"/>
      <c r="KFH46" s="22"/>
      <c r="KFI46" s="22"/>
      <c r="KFJ46" s="22"/>
      <c r="KFK46" s="22"/>
      <c r="KFL46" s="22"/>
      <c r="KFM46" s="22"/>
      <c r="KFN46" s="22"/>
      <c r="KFO46" s="22"/>
      <c r="KFP46" s="22"/>
      <c r="KFQ46" s="22"/>
      <c r="KFR46" s="22"/>
      <c r="KFS46" s="22"/>
      <c r="KFT46" s="22"/>
      <c r="KFU46" s="22"/>
      <c r="KFV46" s="22"/>
      <c r="KFW46" s="22"/>
      <c r="KFX46" s="22"/>
      <c r="KFY46" s="22"/>
      <c r="KFZ46" s="22"/>
      <c r="KGA46" s="22"/>
      <c r="KGB46" s="22"/>
      <c r="KGC46" s="22"/>
      <c r="KGD46" s="22"/>
      <c r="KGE46" s="22"/>
      <c r="KGF46" s="22"/>
      <c r="KGG46" s="22"/>
      <c r="KGH46" s="22"/>
      <c r="KGI46" s="22"/>
      <c r="KGJ46" s="22"/>
      <c r="KGK46" s="22"/>
      <c r="KGL46" s="22"/>
      <c r="KGM46" s="22"/>
      <c r="KGN46" s="22"/>
      <c r="KGO46" s="22"/>
      <c r="KGP46" s="22"/>
      <c r="KGQ46" s="22"/>
      <c r="KGR46" s="22"/>
      <c r="KGS46" s="22"/>
      <c r="KGT46" s="22"/>
      <c r="KGU46" s="22"/>
      <c r="KGV46" s="22"/>
      <c r="KGW46" s="22"/>
      <c r="KGX46" s="22"/>
      <c r="KGY46" s="22"/>
      <c r="KGZ46" s="22"/>
      <c r="KHA46" s="22"/>
      <c r="KHB46" s="22"/>
      <c r="KHC46" s="22"/>
      <c r="KHD46" s="22"/>
      <c r="KHE46" s="22"/>
      <c r="KHF46" s="22"/>
      <c r="KHG46" s="22"/>
      <c r="KHH46" s="22"/>
      <c r="KHI46" s="22"/>
      <c r="KHJ46" s="22"/>
      <c r="KHK46" s="22"/>
      <c r="KHL46" s="22"/>
      <c r="KHM46" s="22"/>
      <c r="KHN46" s="22"/>
      <c r="KHO46" s="22"/>
      <c r="KHP46" s="22"/>
      <c r="KHQ46" s="22"/>
      <c r="KHR46" s="22"/>
      <c r="KHS46" s="22"/>
      <c r="KHT46" s="22"/>
      <c r="KHU46" s="22"/>
      <c r="KHV46" s="22"/>
      <c r="KHW46" s="22"/>
      <c r="KHX46" s="22"/>
      <c r="KHY46" s="22"/>
      <c r="KHZ46" s="22"/>
      <c r="KIA46" s="22"/>
      <c r="KIB46" s="22"/>
      <c r="KIC46" s="22"/>
      <c r="KID46" s="22"/>
      <c r="KIE46" s="22"/>
      <c r="KIF46" s="22"/>
      <c r="KIG46" s="22"/>
      <c r="KIH46" s="22"/>
      <c r="KII46" s="22"/>
      <c r="KIJ46" s="22"/>
      <c r="KIK46" s="22"/>
      <c r="KIL46" s="22"/>
      <c r="KIM46" s="22"/>
      <c r="KIN46" s="22"/>
      <c r="KIO46" s="22"/>
      <c r="KIP46" s="22"/>
      <c r="KIQ46" s="22"/>
      <c r="KIR46" s="22"/>
      <c r="KIS46" s="22"/>
      <c r="KIT46" s="22"/>
      <c r="KIU46" s="22"/>
      <c r="KIV46" s="22"/>
      <c r="KIW46" s="22"/>
      <c r="KIX46" s="22"/>
      <c r="KIY46" s="22"/>
      <c r="KIZ46" s="22"/>
      <c r="KJA46" s="22"/>
      <c r="KJB46" s="22"/>
      <c r="KJC46" s="22"/>
      <c r="KJD46" s="22"/>
      <c r="KJE46" s="22"/>
      <c r="KJF46" s="22"/>
      <c r="KJG46" s="22"/>
      <c r="KJH46" s="22"/>
      <c r="KJI46" s="22"/>
      <c r="KJJ46" s="22"/>
      <c r="KJK46" s="22"/>
      <c r="KJL46" s="22"/>
      <c r="KJM46" s="22"/>
      <c r="KJN46" s="22"/>
      <c r="KJO46" s="22"/>
      <c r="KJP46" s="22"/>
      <c r="KJQ46" s="22"/>
      <c r="KJR46" s="22"/>
      <c r="KJS46" s="22"/>
      <c r="KJT46" s="22"/>
      <c r="KJU46" s="22"/>
      <c r="KJV46" s="22"/>
      <c r="KJW46" s="22"/>
      <c r="KJX46" s="22"/>
      <c r="KJY46" s="22"/>
      <c r="KJZ46" s="22"/>
      <c r="KKA46" s="22"/>
      <c r="KKB46" s="22"/>
      <c r="KKC46" s="22"/>
      <c r="KKD46" s="22"/>
      <c r="KKE46" s="22"/>
      <c r="KKF46" s="22"/>
      <c r="KKG46" s="22"/>
      <c r="KKH46" s="22"/>
      <c r="KKI46" s="22"/>
      <c r="KKJ46" s="22"/>
      <c r="KKK46" s="22"/>
      <c r="KKL46" s="22"/>
      <c r="KKM46" s="22"/>
      <c r="KKN46" s="22"/>
      <c r="KKO46" s="22"/>
      <c r="KKP46" s="22"/>
      <c r="KKQ46" s="22"/>
      <c r="KKR46" s="22"/>
      <c r="KKS46" s="22"/>
      <c r="KKT46" s="22"/>
      <c r="KKU46" s="22"/>
      <c r="KKV46" s="22"/>
      <c r="KKW46" s="22"/>
      <c r="KKX46" s="22"/>
      <c r="KKY46" s="22"/>
      <c r="KKZ46" s="22"/>
      <c r="KLA46" s="22"/>
      <c r="KLB46" s="22"/>
      <c r="KLC46" s="22"/>
      <c r="KLD46" s="22"/>
      <c r="KLE46" s="22"/>
      <c r="KLF46" s="22"/>
      <c r="KLG46" s="22"/>
      <c r="KLH46" s="22"/>
      <c r="KLI46" s="22"/>
      <c r="KLJ46" s="22"/>
      <c r="KLK46" s="22"/>
      <c r="KLL46" s="22"/>
      <c r="KLM46" s="22"/>
      <c r="KLN46" s="22"/>
      <c r="KLO46" s="22"/>
      <c r="KLP46" s="22"/>
      <c r="KLQ46" s="22"/>
      <c r="KLR46" s="22"/>
      <c r="KLS46" s="22"/>
      <c r="KLT46" s="22"/>
      <c r="KLU46" s="22"/>
      <c r="KLV46" s="22"/>
      <c r="KLW46" s="22"/>
      <c r="KLX46" s="22"/>
      <c r="KLY46" s="22"/>
      <c r="KLZ46" s="22"/>
      <c r="KMA46" s="22"/>
      <c r="KMB46" s="22"/>
      <c r="KMC46" s="22"/>
      <c r="KMD46" s="22"/>
      <c r="KME46" s="22"/>
      <c r="KMF46" s="22"/>
      <c r="KMG46" s="22"/>
      <c r="KMH46" s="22"/>
      <c r="KMI46" s="22"/>
      <c r="KMJ46" s="22"/>
      <c r="KMK46" s="22"/>
      <c r="KML46" s="22"/>
      <c r="KMM46" s="22"/>
      <c r="KMN46" s="22"/>
      <c r="KMO46" s="22"/>
      <c r="KMP46" s="22"/>
      <c r="KMQ46" s="22"/>
      <c r="KMR46" s="22"/>
      <c r="KMS46" s="22"/>
      <c r="KMT46" s="22"/>
      <c r="KMU46" s="22"/>
      <c r="KMV46" s="22"/>
      <c r="KMW46" s="22"/>
      <c r="KMX46" s="22"/>
      <c r="KMY46" s="22"/>
      <c r="KMZ46" s="22"/>
      <c r="KNA46" s="22"/>
      <c r="KNB46" s="22"/>
      <c r="KNC46" s="22"/>
      <c r="KND46" s="22"/>
      <c r="KNE46" s="22"/>
      <c r="KNF46" s="22"/>
      <c r="KNG46" s="22"/>
      <c r="KNH46" s="22"/>
      <c r="KNI46" s="22"/>
      <c r="KNJ46" s="22"/>
      <c r="KNK46" s="22"/>
      <c r="KNL46" s="22"/>
      <c r="KNM46" s="22"/>
      <c r="KNN46" s="22"/>
      <c r="KNO46" s="22"/>
      <c r="KNP46" s="22"/>
      <c r="KNQ46" s="22"/>
      <c r="KNR46" s="22"/>
      <c r="KNS46" s="22"/>
      <c r="KNT46" s="22"/>
      <c r="KNU46" s="22"/>
      <c r="KNV46" s="22"/>
      <c r="KNW46" s="22"/>
      <c r="KNX46" s="22"/>
      <c r="KNY46" s="22"/>
      <c r="KNZ46" s="22"/>
      <c r="KOA46" s="22"/>
      <c r="KOB46" s="22"/>
      <c r="KOC46" s="22"/>
      <c r="KOD46" s="22"/>
      <c r="KOE46" s="22"/>
      <c r="KOF46" s="22"/>
      <c r="KOG46" s="22"/>
      <c r="KOH46" s="22"/>
      <c r="KOI46" s="22"/>
      <c r="KOJ46" s="22"/>
      <c r="KOK46" s="22"/>
      <c r="KOL46" s="22"/>
      <c r="KOM46" s="22"/>
      <c r="KON46" s="22"/>
      <c r="KOO46" s="22"/>
      <c r="KOP46" s="22"/>
      <c r="KOQ46" s="22"/>
      <c r="KOR46" s="22"/>
      <c r="KOS46" s="22"/>
      <c r="KOT46" s="22"/>
      <c r="KOU46" s="22"/>
      <c r="KOV46" s="22"/>
      <c r="KOW46" s="22"/>
      <c r="KOX46" s="22"/>
      <c r="KOY46" s="22"/>
      <c r="KOZ46" s="22"/>
      <c r="KPA46" s="22"/>
      <c r="KPB46" s="22"/>
      <c r="KPC46" s="22"/>
      <c r="KPD46" s="22"/>
      <c r="KPE46" s="22"/>
      <c r="KPF46" s="22"/>
      <c r="KPG46" s="22"/>
      <c r="KPH46" s="22"/>
      <c r="KPI46" s="22"/>
      <c r="KPJ46" s="22"/>
      <c r="KPK46" s="22"/>
      <c r="KPL46" s="22"/>
      <c r="KPM46" s="22"/>
      <c r="KPN46" s="22"/>
      <c r="KPO46" s="22"/>
      <c r="KPP46" s="22"/>
      <c r="KPQ46" s="22"/>
      <c r="KPR46" s="22"/>
      <c r="KPS46" s="22"/>
      <c r="KPT46" s="22"/>
      <c r="KPU46" s="22"/>
      <c r="KPV46" s="22"/>
      <c r="KPW46" s="22"/>
      <c r="KPX46" s="22"/>
      <c r="KPY46" s="22"/>
      <c r="KPZ46" s="22"/>
      <c r="KQA46" s="22"/>
      <c r="KQB46" s="22"/>
      <c r="KQC46" s="22"/>
      <c r="KQD46" s="22"/>
      <c r="KQE46" s="22"/>
      <c r="KQF46" s="22"/>
      <c r="KQG46" s="22"/>
      <c r="KQH46" s="22"/>
      <c r="KQI46" s="22"/>
      <c r="KQJ46" s="22"/>
      <c r="KQK46" s="22"/>
      <c r="KQL46" s="22"/>
      <c r="KQM46" s="22"/>
      <c r="KQN46" s="22"/>
      <c r="KQO46" s="22"/>
      <c r="KQP46" s="22"/>
      <c r="KQQ46" s="22"/>
      <c r="KQR46" s="22"/>
      <c r="KQS46" s="22"/>
      <c r="KQT46" s="22"/>
      <c r="KQU46" s="22"/>
      <c r="KQV46" s="22"/>
      <c r="KQW46" s="22"/>
      <c r="KQX46" s="22"/>
      <c r="KQY46" s="22"/>
      <c r="KQZ46" s="22"/>
      <c r="KRA46" s="22"/>
      <c r="KRB46" s="22"/>
      <c r="KRC46" s="22"/>
      <c r="KRD46" s="22"/>
      <c r="KRE46" s="22"/>
      <c r="KRF46" s="22"/>
      <c r="KRG46" s="22"/>
      <c r="KRH46" s="22"/>
      <c r="KRI46" s="22"/>
      <c r="KRJ46" s="22"/>
      <c r="KRK46" s="22"/>
      <c r="KRL46" s="22"/>
      <c r="KRM46" s="22"/>
      <c r="KRN46" s="22"/>
      <c r="KRO46" s="22"/>
      <c r="KRP46" s="22"/>
      <c r="KRQ46" s="22"/>
      <c r="KRR46" s="22"/>
      <c r="KRS46" s="22"/>
      <c r="KRT46" s="22"/>
      <c r="KRU46" s="22"/>
      <c r="KRV46" s="22"/>
      <c r="KRW46" s="22"/>
      <c r="KRX46" s="22"/>
      <c r="KRY46" s="22"/>
      <c r="KRZ46" s="22"/>
      <c r="KSA46" s="22"/>
      <c r="KSB46" s="22"/>
      <c r="KSC46" s="22"/>
      <c r="KSD46" s="22"/>
      <c r="KSE46" s="22"/>
      <c r="KSF46" s="22"/>
      <c r="KSG46" s="22"/>
      <c r="KSH46" s="22"/>
      <c r="KSI46" s="22"/>
      <c r="KSJ46" s="22"/>
      <c r="KSK46" s="22"/>
      <c r="KSL46" s="22"/>
      <c r="KSM46" s="22"/>
      <c r="KSN46" s="22"/>
      <c r="KSO46" s="22"/>
      <c r="KSP46" s="22"/>
      <c r="KSQ46" s="22"/>
      <c r="KSR46" s="22"/>
      <c r="KSS46" s="22"/>
      <c r="KST46" s="22"/>
      <c r="KSU46" s="22"/>
      <c r="KSV46" s="22"/>
      <c r="KSW46" s="22"/>
      <c r="KSX46" s="22"/>
      <c r="KSY46" s="22"/>
      <c r="KSZ46" s="22"/>
      <c r="KTA46" s="22"/>
      <c r="KTB46" s="22"/>
      <c r="KTC46" s="22"/>
      <c r="KTD46" s="22"/>
      <c r="KTE46" s="22"/>
      <c r="KTF46" s="22"/>
      <c r="KTG46" s="22"/>
      <c r="KTH46" s="22"/>
      <c r="KTI46" s="22"/>
      <c r="KTJ46" s="22"/>
      <c r="KTK46" s="22"/>
      <c r="KTL46" s="22"/>
      <c r="KTM46" s="22"/>
      <c r="KTN46" s="22"/>
      <c r="KTO46" s="22"/>
      <c r="KTP46" s="22"/>
      <c r="KTQ46" s="22"/>
      <c r="KTR46" s="22"/>
      <c r="KTS46" s="22"/>
      <c r="KTT46" s="22"/>
      <c r="KTU46" s="22"/>
      <c r="KTV46" s="22"/>
      <c r="KTW46" s="22"/>
      <c r="KTX46" s="22"/>
      <c r="KTY46" s="22"/>
      <c r="KTZ46" s="22"/>
      <c r="KUA46" s="22"/>
      <c r="KUB46" s="22"/>
      <c r="KUC46" s="22"/>
      <c r="KUD46" s="22"/>
      <c r="KUE46" s="22"/>
      <c r="KUF46" s="22"/>
      <c r="KUG46" s="22"/>
      <c r="KUH46" s="22"/>
      <c r="KUI46" s="22"/>
      <c r="KUJ46" s="22"/>
      <c r="KUK46" s="22"/>
      <c r="KUL46" s="22"/>
      <c r="KUM46" s="22"/>
      <c r="KUN46" s="22"/>
      <c r="KUO46" s="22"/>
      <c r="KUP46" s="22"/>
      <c r="KUQ46" s="22"/>
      <c r="KUR46" s="22"/>
      <c r="KUS46" s="22"/>
      <c r="KUT46" s="22"/>
      <c r="KUU46" s="22"/>
      <c r="KUV46" s="22"/>
      <c r="KUW46" s="22"/>
      <c r="KUX46" s="22"/>
      <c r="KUY46" s="22"/>
      <c r="KUZ46" s="22"/>
      <c r="KVA46" s="22"/>
      <c r="KVB46" s="22"/>
      <c r="KVC46" s="22"/>
      <c r="KVD46" s="22"/>
      <c r="KVE46" s="22"/>
      <c r="KVF46" s="22"/>
      <c r="KVG46" s="22"/>
      <c r="KVH46" s="22"/>
      <c r="KVI46" s="22"/>
      <c r="KVJ46" s="22"/>
      <c r="KVK46" s="22"/>
      <c r="KVL46" s="22"/>
      <c r="KVM46" s="22"/>
      <c r="KVN46" s="22"/>
      <c r="KVO46" s="22"/>
      <c r="KVP46" s="22"/>
      <c r="KVQ46" s="22"/>
      <c r="KVR46" s="22"/>
      <c r="KVS46" s="22"/>
      <c r="KVT46" s="22"/>
      <c r="KVU46" s="22"/>
      <c r="KVV46" s="22"/>
      <c r="KVW46" s="22"/>
      <c r="KVX46" s="22"/>
      <c r="KVY46" s="22"/>
      <c r="KVZ46" s="22"/>
      <c r="KWA46" s="22"/>
      <c r="KWB46" s="22"/>
      <c r="KWC46" s="22"/>
      <c r="KWD46" s="22"/>
      <c r="KWE46" s="22"/>
      <c r="KWF46" s="22"/>
      <c r="KWG46" s="22"/>
      <c r="KWH46" s="22"/>
      <c r="KWI46" s="22"/>
      <c r="KWJ46" s="22"/>
      <c r="KWK46" s="22"/>
      <c r="KWL46" s="22"/>
      <c r="KWM46" s="22"/>
      <c r="KWN46" s="22"/>
      <c r="KWO46" s="22"/>
      <c r="KWP46" s="22"/>
      <c r="KWQ46" s="22"/>
      <c r="KWR46" s="22"/>
      <c r="KWS46" s="22"/>
      <c r="KWT46" s="22"/>
      <c r="KWU46" s="22"/>
      <c r="KWV46" s="22"/>
      <c r="KWW46" s="22"/>
      <c r="KWX46" s="22"/>
      <c r="KWY46" s="22"/>
      <c r="KWZ46" s="22"/>
      <c r="KXA46" s="22"/>
      <c r="KXB46" s="22"/>
      <c r="KXC46" s="22"/>
      <c r="KXD46" s="22"/>
      <c r="KXE46" s="22"/>
      <c r="KXF46" s="22"/>
      <c r="KXG46" s="22"/>
      <c r="KXH46" s="22"/>
      <c r="KXI46" s="22"/>
      <c r="KXJ46" s="22"/>
      <c r="KXK46" s="22"/>
      <c r="KXL46" s="22"/>
      <c r="KXM46" s="22"/>
      <c r="KXN46" s="22"/>
      <c r="KXO46" s="22"/>
      <c r="KXP46" s="22"/>
      <c r="KXQ46" s="22"/>
      <c r="KXR46" s="22"/>
      <c r="KXS46" s="22"/>
      <c r="KXT46" s="22"/>
      <c r="KXU46" s="22"/>
      <c r="KXV46" s="22"/>
      <c r="KXW46" s="22"/>
      <c r="KXX46" s="22"/>
      <c r="KXY46" s="22"/>
      <c r="KXZ46" s="22"/>
      <c r="KYA46" s="22"/>
      <c r="KYB46" s="22"/>
      <c r="KYC46" s="22"/>
      <c r="KYD46" s="22"/>
      <c r="KYE46" s="22"/>
      <c r="KYF46" s="22"/>
      <c r="KYG46" s="22"/>
      <c r="KYH46" s="22"/>
      <c r="KYI46" s="22"/>
      <c r="KYJ46" s="22"/>
      <c r="KYK46" s="22"/>
      <c r="KYL46" s="22"/>
      <c r="KYM46" s="22"/>
      <c r="KYN46" s="22"/>
      <c r="KYO46" s="22"/>
      <c r="KYP46" s="22"/>
      <c r="KYQ46" s="22"/>
      <c r="KYR46" s="22"/>
      <c r="KYS46" s="22"/>
      <c r="KYT46" s="22"/>
      <c r="KYU46" s="22"/>
      <c r="KYV46" s="22"/>
      <c r="KYW46" s="22"/>
      <c r="KYX46" s="22"/>
      <c r="KYY46" s="22"/>
      <c r="KYZ46" s="22"/>
      <c r="KZA46" s="22"/>
      <c r="KZB46" s="22"/>
      <c r="KZC46" s="22"/>
      <c r="KZD46" s="22"/>
      <c r="KZE46" s="22"/>
      <c r="KZF46" s="22"/>
      <c r="KZG46" s="22"/>
      <c r="KZH46" s="22"/>
      <c r="KZI46" s="22"/>
      <c r="KZJ46" s="22"/>
      <c r="KZK46" s="22"/>
      <c r="KZL46" s="22"/>
      <c r="KZM46" s="22"/>
      <c r="KZN46" s="22"/>
      <c r="KZO46" s="22"/>
      <c r="KZP46" s="22"/>
      <c r="KZQ46" s="22"/>
      <c r="KZR46" s="22"/>
      <c r="KZS46" s="22"/>
      <c r="KZT46" s="22"/>
      <c r="KZU46" s="22"/>
      <c r="KZV46" s="22"/>
      <c r="KZW46" s="22"/>
      <c r="KZX46" s="22"/>
      <c r="KZY46" s="22"/>
      <c r="KZZ46" s="22"/>
      <c r="LAA46" s="22"/>
      <c r="LAB46" s="22"/>
      <c r="LAC46" s="22"/>
      <c r="LAD46" s="22"/>
      <c r="LAE46" s="22"/>
      <c r="LAF46" s="22"/>
      <c r="LAG46" s="22"/>
      <c r="LAH46" s="22"/>
      <c r="LAI46" s="22"/>
      <c r="LAJ46" s="22"/>
      <c r="LAK46" s="22"/>
      <c r="LAL46" s="22"/>
      <c r="LAM46" s="22"/>
      <c r="LAN46" s="22"/>
      <c r="LAO46" s="22"/>
      <c r="LAP46" s="22"/>
      <c r="LAQ46" s="22"/>
      <c r="LAR46" s="22"/>
      <c r="LAS46" s="22"/>
      <c r="LAT46" s="22"/>
      <c r="LAU46" s="22"/>
      <c r="LAV46" s="22"/>
      <c r="LAW46" s="22"/>
      <c r="LAX46" s="22"/>
      <c r="LAY46" s="22"/>
      <c r="LAZ46" s="22"/>
      <c r="LBA46" s="22"/>
      <c r="LBB46" s="22"/>
      <c r="LBC46" s="22"/>
      <c r="LBD46" s="22"/>
      <c r="LBE46" s="22"/>
      <c r="LBF46" s="22"/>
      <c r="LBG46" s="22"/>
      <c r="LBH46" s="22"/>
      <c r="LBI46" s="22"/>
      <c r="LBJ46" s="22"/>
      <c r="LBK46" s="22"/>
      <c r="LBL46" s="22"/>
      <c r="LBM46" s="22"/>
      <c r="LBN46" s="22"/>
      <c r="LBO46" s="22"/>
      <c r="LBP46" s="22"/>
      <c r="LBQ46" s="22"/>
      <c r="LBR46" s="22"/>
      <c r="LBS46" s="22"/>
      <c r="LBT46" s="22"/>
      <c r="LBU46" s="22"/>
      <c r="LBV46" s="22"/>
      <c r="LBW46" s="22"/>
      <c r="LBX46" s="22"/>
      <c r="LBY46" s="22"/>
      <c r="LBZ46" s="22"/>
      <c r="LCA46" s="22"/>
      <c r="LCB46" s="22"/>
      <c r="LCC46" s="22"/>
      <c r="LCD46" s="22"/>
      <c r="LCE46" s="22"/>
      <c r="LCF46" s="22"/>
      <c r="LCG46" s="22"/>
      <c r="LCH46" s="22"/>
      <c r="LCI46" s="22"/>
      <c r="LCJ46" s="22"/>
      <c r="LCK46" s="22"/>
      <c r="LCL46" s="22"/>
      <c r="LCM46" s="22"/>
      <c r="LCN46" s="22"/>
      <c r="LCO46" s="22"/>
      <c r="LCP46" s="22"/>
      <c r="LCQ46" s="22"/>
      <c r="LCR46" s="22"/>
      <c r="LCS46" s="22"/>
      <c r="LCT46" s="22"/>
      <c r="LCU46" s="22"/>
      <c r="LCV46" s="22"/>
      <c r="LCW46" s="22"/>
      <c r="LCX46" s="22"/>
      <c r="LCY46" s="22"/>
      <c r="LCZ46" s="22"/>
      <c r="LDA46" s="22"/>
      <c r="LDB46" s="22"/>
      <c r="LDC46" s="22"/>
      <c r="LDD46" s="22"/>
      <c r="LDE46" s="22"/>
      <c r="LDF46" s="22"/>
      <c r="LDG46" s="22"/>
      <c r="LDH46" s="22"/>
      <c r="LDI46" s="22"/>
      <c r="LDJ46" s="22"/>
      <c r="LDK46" s="22"/>
      <c r="LDL46" s="22"/>
      <c r="LDM46" s="22"/>
      <c r="LDN46" s="22"/>
      <c r="LDO46" s="22"/>
      <c r="LDP46" s="22"/>
      <c r="LDQ46" s="22"/>
      <c r="LDR46" s="22"/>
      <c r="LDS46" s="22"/>
      <c r="LDT46" s="22"/>
      <c r="LDU46" s="22"/>
      <c r="LDV46" s="22"/>
      <c r="LDW46" s="22"/>
      <c r="LDX46" s="22"/>
      <c r="LDY46" s="22"/>
      <c r="LDZ46" s="22"/>
      <c r="LEA46" s="22"/>
      <c r="LEB46" s="22"/>
      <c r="LEC46" s="22"/>
      <c r="LED46" s="22"/>
      <c r="LEE46" s="22"/>
      <c r="LEF46" s="22"/>
      <c r="LEG46" s="22"/>
      <c r="LEH46" s="22"/>
      <c r="LEI46" s="22"/>
      <c r="LEJ46" s="22"/>
      <c r="LEK46" s="22"/>
      <c r="LEL46" s="22"/>
      <c r="LEM46" s="22"/>
      <c r="LEN46" s="22"/>
      <c r="LEO46" s="22"/>
      <c r="LEP46" s="22"/>
      <c r="LEQ46" s="22"/>
      <c r="LER46" s="22"/>
      <c r="LES46" s="22"/>
      <c r="LET46" s="22"/>
      <c r="LEU46" s="22"/>
      <c r="LEV46" s="22"/>
      <c r="LEW46" s="22"/>
      <c r="LEX46" s="22"/>
      <c r="LEY46" s="22"/>
      <c r="LEZ46" s="22"/>
      <c r="LFA46" s="22"/>
      <c r="LFB46" s="22"/>
      <c r="LFC46" s="22"/>
      <c r="LFD46" s="22"/>
      <c r="LFE46" s="22"/>
      <c r="LFF46" s="22"/>
      <c r="LFG46" s="22"/>
      <c r="LFH46" s="22"/>
      <c r="LFI46" s="22"/>
      <c r="LFJ46" s="22"/>
      <c r="LFK46" s="22"/>
      <c r="LFL46" s="22"/>
      <c r="LFM46" s="22"/>
      <c r="LFN46" s="22"/>
      <c r="LFO46" s="22"/>
      <c r="LFP46" s="22"/>
      <c r="LFQ46" s="22"/>
      <c r="LFR46" s="22"/>
      <c r="LFS46" s="22"/>
      <c r="LFT46" s="22"/>
      <c r="LFU46" s="22"/>
      <c r="LFV46" s="22"/>
      <c r="LFW46" s="22"/>
      <c r="LFX46" s="22"/>
      <c r="LFY46" s="22"/>
      <c r="LFZ46" s="22"/>
      <c r="LGA46" s="22"/>
      <c r="LGB46" s="22"/>
      <c r="LGC46" s="22"/>
      <c r="LGD46" s="22"/>
      <c r="LGE46" s="22"/>
      <c r="LGF46" s="22"/>
      <c r="LGG46" s="22"/>
      <c r="LGH46" s="22"/>
      <c r="LGI46" s="22"/>
      <c r="LGJ46" s="22"/>
      <c r="LGK46" s="22"/>
      <c r="LGL46" s="22"/>
      <c r="LGM46" s="22"/>
      <c r="LGN46" s="22"/>
      <c r="LGO46" s="22"/>
      <c r="LGP46" s="22"/>
      <c r="LGQ46" s="22"/>
      <c r="LGR46" s="22"/>
      <c r="LGS46" s="22"/>
      <c r="LGT46" s="22"/>
      <c r="LGU46" s="22"/>
      <c r="LGV46" s="22"/>
      <c r="LGW46" s="22"/>
      <c r="LGX46" s="22"/>
      <c r="LGY46" s="22"/>
      <c r="LGZ46" s="22"/>
      <c r="LHA46" s="22"/>
      <c r="LHB46" s="22"/>
      <c r="LHC46" s="22"/>
      <c r="LHD46" s="22"/>
      <c r="LHE46" s="22"/>
      <c r="LHF46" s="22"/>
      <c r="LHG46" s="22"/>
      <c r="LHH46" s="22"/>
      <c r="LHI46" s="22"/>
      <c r="LHJ46" s="22"/>
      <c r="LHK46" s="22"/>
      <c r="LHL46" s="22"/>
      <c r="LHM46" s="22"/>
      <c r="LHN46" s="22"/>
      <c r="LHO46" s="22"/>
      <c r="LHP46" s="22"/>
      <c r="LHQ46" s="22"/>
      <c r="LHR46" s="22"/>
      <c r="LHS46" s="22"/>
      <c r="LHT46" s="22"/>
      <c r="LHU46" s="22"/>
      <c r="LHV46" s="22"/>
      <c r="LHW46" s="22"/>
      <c r="LHX46" s="22"/>
      <c r="LHY46" s="22"/>
      <c r="LHZ46" s="22"/>
      <c r="LIA46" s="22"/>
      <c r="LIB46" s="22"/>
      <c r="LIC46" s="22"/>
      <c r="LID46" s="22"/>
      <c r="LIE46" s="22"/>
      <c r="LIF46" s="22"/>
      <c r="LIG46" s="22"/>
      <c r="LIH46" s="22"/>
      <c r="LII46" s="22"/>
      <c r="LIJ46" s="22"/>
      <c r="LIK46" s="22"/>
      <c r="LIL46" s="22"/>
      <c r="LIM46" s="22"/>
      <c r="LIN46" s="22"/>
      <c r="LIO46" s="22"/>
      <c r="LIP46" s="22"/>
      <c r="LIQ46" s="22"/>
      <c r="LIR46" s="22"/>
      <c r="LIS46" s="22"/>
      <c r="LIT46" s="22"/>
      <c r="LIU46" s="22"/>
      <c r="LIV46" s="22"/>
      <c r="LIW46" s="22"/>
      <c r="LIX46" s="22"/>
      <c r="LIY46" s="22"/>
      <c r="LIZ46" s="22"/>
      <c r="LJA46" s="22"/>
      <c r="LJB46" s="22"/>
      <c r="LJC46" s="22"/>
      <c r="LJD46" s="22"/>
      <c r="LJE46" s="22"/>
      <c r="LJF46" s="22"/>
      <c r="LJG46" s="22"/>
      <c r="LJH46" s="22"/>
      <c r="LJI46" s="22"/>
      <c r="LJJ46" s="22"/>
      <c r="LJK46" s="22"/>
      <c r="LJL46" s="22"/>
      <c r="LJM46" s="22"/>
      <c r="LJN46" s="22"/>
      <c r="LJO46" s="22"/>
      <c r="LJP46" s="22"/>
      <c r="LJQ46" s="22"/>
      <c r="LJR46" s="22"/>
      <c r="LJS46" s="22"/>
      <c r="LJT46" s="22"/>
      <c r="LJU46" s="22"/>
      <c r="LJV46" s="22"/>
      <c r="LJW46" s="22"/>
      <c r="LJX46" s="22"/>
      <c r="LJY46" s="22"/>
      <c r="LJZ46" s="22"/>
      <c r="LKA46" s="22"/>
      <c r="LKB46" s="22"/>
      <c r="LKC46" s="22"/>
      <c r="LKD46" s="22"/>
      <c r="LKE46" s="22"/>
      <c r="LKF46" s="22"/>
      <c r="LKG46" s="22"/>
      <c r="LKH46" s="22"/>
      <c r="LKI46" s="22"/>
      <c r="LKJ46" s="22"/>
      <c r="LKK46" s="22"/>
      <c r="LKL46" s="22"/>
      <c r="LKM46" s="22"/>
      <c r="LKN46" s="22"/>
      <c r="LKO46" s="22"/>
      <c r="LKP46" s="22"/>
      <c r="LKQ46" s="22"/>
      <c r="LKR46" s="22"/>
      <c r="LKS46" s="22"/>
      <c r="LKT46" s="22"/>
      <c r="LKU46" s="22"/>
      <c r="LKV46" s="22"/>
      <c r="LKW46" s="22"/>
      <c r="LKX46" s="22"/>
      <c r="LKY46" s="22"/>
      <c r="LKZ46" s="22"/>
      <c r="LLA46" s="22"/>
      <c r="LLB46" s="22"/>
      <c r="LLC46" s="22"/>
      <c r="LLD46" s="22"/>
      <c r="LLE46" s="22"/>
      <c r="LLF46" s="22"/>
      <c r="LLG46" s="22"/>
      <c r="LLH46" s="22"/>
      <c r="LLI46" s="22"/>
      <c r="LLJ46" s="22"/>
      <c r="LLK46" s="22"/>
      <c r="LLL46" s="22"/>
      <c r="LLM46" s="22"/>
      <c r="LLN46" s="22"/>
      <c r="LLO46" s="22"/>
      <c r="LLP46" s="22"/>
      <c r="LLQ46" s="22"/>
      <c r="LLR46" s="22"/>
      <c r="LLS46" s="22"/>
      <c r="LLT46" s="22"/>
      <c r="LLU46" s="22"/>
      <c r="LLV46" s="22"/>
      <c r="LLW46" s="22"/>
      <c r="LLX46" s="22"/>
      <c r="LLY46" s="22"/>
      <c r="LLZ46" s="22"/>
      <c r="LMA46" s="22"/>
      <c r="LMB46" s="22"/>
      <c r="LMC46" s="22"/>
      <c r="LMD46" s="22"/>
      <c r="LME46" s="22"/>
      <c r="LMF46" s="22"/>
      <c r="LMG46" s="22"/>
      <c r="LMH46" s="22"/>
      <c r="LMI46" s="22"/>
      <c r="LMJ46" s="22"/>
      <c r="LMK46" s="22"/>
      <c r="LML46" s="22"/>
      <c r="LMM46" s="22"/>
      <c r="LMN46" s="22"/>
      <c r="LMO46" s="22"/>
      <c r="LMP46" s="22"/>
      <c r="LMQ46" s="22"/>
      <c r="LMR46" s="22"/>
      <c r="LMS46" s="22"/>
      <c r="LMT46" s="22"/>
      <c r="LMU46" s="22"/>
      <c r="LMV46" s="22"/>
      <c r="LMW46" s="22"/>
      <c r="LMX46" s="22"/>
      <c r="LMY46" s="22"/>
      <c r="LMZ46" s="22"/>
      <c r="LNA46" s="22"/>
      <c r="LNB46" s="22"/>
      <c r="LNC46" s="22"/>
      <c r="LND46" s="22"/>
      <c r="LNE46" s="22"/>
      <c r="LNF46" s="22"/>
      <c r="LNG46" s="22"/>
      <c r="LNH46" s="22"/>
      <c r="LNI46" s="22"/>
      <c r="LNJ46" s="22"/>
      <c r="LNK46" s="22"/>
      <c r="LNL46" s="22"/>
      <c r="LNM46" s="22"/>
      <c r="LNN46" s="22"/>
      <c r="LNO46" s="22"/>
      <c r="LNP46" s="22"/>
      <c r="LNQ46" s="22"/>
      <c r="LNR46" s="22"/>
      <c r="LNS46" s="22"/>
      <c r="LNT46" s="22"/>
      <c r="LNU46" s="22"/>
      <c r="LNV46" s="22"/>
      <c r="LNW46" s="22"/>
      <c r="LNX46" s="22"/>
      <c r="LNY46" s="22"/>
      <c r="LNZ46" s="22"/>
      <c r="LOA46" s="22"/>
      <c r="LOB46" s="22"/>
      <c r="LOC46" s="22"/>
      <c r="LOD46" s="22"/>
      <c r="LOE46" s="22"/>
      <c r="LOF46" s="22"/>
      <c r="LOG46" s="22"/>
      <c r="LOH46" s="22"/>
      <c r="LOI46" s="22"/>
      <c r="LOJ46" s="22"/>
      <c r="LOK46" s="22"/>
      <c r="LOL46" s="22"/>
      <c r="LOM46" s="22"/>
      <c r="LON46" s="22"/>
      <c r="LOO46" s="22"/>
      <c r="LOP46" s="22"/>
      <c r="LOQ46" s="22"/>
      <c r="LOR46" s="22"/>
      <c r="LOS46" s="22"/>
      <c r="LOT46" s="22"/>
      <c r="LOU46" s="22"/>
      <c r="LOV46" s="22"/>
      <c r="LOW46" s="22"/>
      <c r="LOX46" s="22"/>
      <c r="LOY46" s="22"/>
      <c r="LOZ46" s="22"/>
      <c r="LPA46" s="22"/>
      <c r="LPB46" s="22"/>
      <c r="LPC46" s="22"/>
      <c r="LPD46" s="22"/>
      <c r="LPE46" s="22"/>
      <c r="LPF46" s="22"/>
      <c r="LPG46" s="22"/>
      <c r="LPH46" s="22"/>
      <c r="LPI46" s="22"/>
      <c r="LPJ46" s="22"/>
      <c r="LPK46" s="22"/>
      <c r="LPL46" s="22"/>
      <c r="LPM46" s="22"/>
      <c r="LPN46" s="22"/>
      <c r="LPO46" s="22"/>
      <c r="LPP46" s="22"/>
      <c r="LPQ46" s="22"/>
      <c r="LPR46" s="22"/>
      <c r="LPS46" s="22"/>
      <c r="LPT46" s="22"/>
      <c r="LPU46" s="22"/>
      <c r="LPV46" s="22"/>
      <c r="LPW46" s="22"/>
      <c r="LPX46" s="22"/>
      <c r="LPY46" s="22"/>
      <c r="LPZ46" s="22"/>
      <c r="LQA46" s="22"/>
      <c r="LQB46" s="22"/>
      <c r="LQC46" s="22"/>
      <c r="LQD46" s="22"/>
      <c r="LQE46" s="22"/>
      <c r="LQF46" s="22"/>
      <c r="LQG46" s="22"/>
      <c r="LQH46" s="22"/>
      <c r="LQI46" s="22"/>
      <c r="LQJ46" s="22"/>
      <c r="LQK46" s="22"/>
      <c r="LQL46" s="22"/>
      <c r="LQM46" s="22"/>
      <c r="LQN46" s="22"/>
      <c r="LQO46" s="22"/>
      <c r="LQP46" s="22"/>
      <c r="LQQ46" s="22"/>
      <c r="LQR46" s="22"/>
      <c r="LQS46" s="22"/>
      <c r="LQT46" s="22"/>
      <c r="LQU46" s="22"/>
      <c r="LQV46" s="22"/>
      <c r="LQW46" s="22"/>
      <c r="LQX46" s="22"/>
      <c r="LQY46" s="22"/>
      <c r="LQZ46" s="22"/>
      <c r="LRA46" s="22"/>
      <c r="LRB46" s="22"/>
      <c r="LRC46" s="22"/>
      <c r="LRD46" s="22"/>
      <c r="LRE46" s="22"/>
      <c r="LRF46" s="22"/>
      <c r="LRG46" s="22"/>
      <c r="LRH46" s="22"/>
      <c r="LRI46" s="22"/>
      <c r="LRJ46" s="22"/>
      <c r="LRK46" s="22"/>
      <c r="LRL46" s="22"/>
      <c r="LRM46" s="22"/>
      <c r="LRN46" s="22"/>
      <c r="LRO46" s="22"/>
      <c r="LRP46" s="22"/>
      <c r="LRQ46" s="22"/>
      <c r="LRR46" s="22"/>
      <c r="LRS46" s="22"/>
      <c r="LRT46" s="22"/>
      <c r="LRU46" s="22"/>
      <c r="LRV46" s="22"/>
      <c r="LRW46" s="22"/>
      <c r="LRX46" s="22"/>
      <c r="LRY46" s="22"/>
      <c r="LRZ46" s="22"/>
      <c r="LSA46" s="22"/>
      <c r="LSB46" s="22"/>
      <c r="LSC46" s="22"/>
      <c r="LSD46" s="22"/>
      <c r="LSE46" s="22"/>
      <c r="LSF46" s="22"/>
      <c r="LSG46" s="22"/>
      <c r="LSH46" s="22"/>
      <c r="LSI46" s="22"/>
      <c r="LSJ46" s="22"/>
      <c r="LSK46" s="22"/>
      <c r="LSL46" s="22"/>
      <c r="LSM46" s="22"/>
      <c r="LSN46" s="22"/>
      <c r="LSO46" s="22"/>
      <c r="LSP46" s="22"/>
      <c r="LSQ46" s="22"/>
      <c r="LSR46" s="22"/>
      <c r="LSS46" s="22"/>
      <c r="LST46" s="22"/>
      <c r="LSU46" s="22"/>
      <c r="LSV46" s="22"/>
      <c r="LSW46" s="22"/>
      <c r="LSX46" s="22"/>
      <c r="LSY46" s="22"/>
      <c r="LSZ46" s="22"/>
      <c r="LTA46" s="22"/>
      <c r="LTB46" s="22"/>
      <c r="LTC46" s="22"/>
      <c r="LTD46" s="22"/>
      <c r="LTE46" s="22"/>
      <c r="LTF46" s="22"/>
      <c r="LTG46" s="22"/>
      <c r="LTH46" s="22"/>
      <c r="LTI46" s="22"/>
      <c r="LTJ46" s="22"/>
      <c r="LTK46" s="22"/>
      <c r="LTL46" s="22"/>
      <c r="LTM46" s="22"/>
      <c r="LTN46" s="22"/>
      <c r="LTO46" s="22"/>
      <c r="LTP46" s="22"/>
      <c r="LTQ46" s="22"/>
      <c r="LTR46" s="22"/>
      <c r="LTS46" s="22"/>
      <c r="LTT46" s="22"/>
      <c r="LTU46" s="22"/>
      <c r="LTV46" s="22"/>
      <c r="LTW46" s="22"/>
      <c r="LTX46" s="22"/>
      <c r="LTY46" s="22"/>
      <c r="LTZ46" s="22"/>
      <c r="LUA46" s="22"/>
      <c r="LUB46" s="22"/>
      <c r="LUC46" s="22"/>
      <c r="LUD46" s="22"/>
      <c r="LUE46" s="22"/>
      <c r="LUF46" s="22"/>
      <c r="LUG46" s="22"/>
      <c r="LUH46" s="22"/>
      <c r="LUI46" s="22"/>
      <c r="LUJ46" s="22"/>
      <c r="LUK46" s="22"/>
      <c r="LUL46" s="22"/>
      <c r="LUM46" s="22"/>
      <c r="LUN46" s="22"/>
      <c r="LUO46" s="22"/>
      <c r="LUP46" s="22"/>
      <c r="LUQ46" s="22"/>
      <c r="LUR46" s="22"/>
      <c r="LUS46" s="22"/>
      <c r="LUT46" s="22"/>
      <c r="LUU46" s="22"/>
      <c r="LUV46" s="22"/>
      <c r="LUW46" s="22"/>
      <c r="LUX46" s="22"/>
      <c r="LUY46" s="22"/>
      <c r="LUZ46" s="22"/>
      <c r="LVA46" s="22"/>
      <c r="LVB46" s="22"/>
      <c r="LVC46" s="22"/>
      <c r="LVD46" s="22"/>
      <c r="LVE46" s="22"/>
      <c r="LVF46" s="22"/>
      <c r="LVG46" s="22"/>
      <c r="LVH46" s="22"/>
      <c r="LVI46" s="22"/>
      <c r="LVJ46" s="22"/>
      <c r="LVK46" s="22"/>
      <c r="LVL46" s="22"/>
      <c r="LVM46" s="22"/>
      <c r="LVN46" s="22"/>
      <c r="LVO46" s="22"/>
      <c r="LVP46" s="22"/>
      <c r="LVQ46" s="22"/>
      <c r="LVR46" s="22"/>
      <c r="LVS46" s="22"/>
      <c r="LVT46" s="22"/>
      <c r="LVU46" s="22"/>
      <c r="LVV46" s="22"/>
      <c r="LVW46" s="22"/>
      <c r="LVX46" s="22"/>
      <c r="LVY46" s="22"/>
      <c r="LVZ46" s="22"/>
      <c r="LWA46" s="22"/>
      <c r="LWB46" s="22"/>
      <c r="LWC46" s="22"/>
      <c r="LWD46" s="22"/>
      <c r="LWE46" s="22"/>
      <c r="LWF46" s="22"/>
      <c r="LWG46" s="22"/>
      <c r="LWH46" s="22"/>
      <c r="LWI46" s="22"/>
      <c r="LWJ46" s="22"/>
      <c r="LWK46" s="22"/>
      <c r="LWL46" s="22"/>
      <c r="LWM46" s="22"/>
      <c r="LWN46" s="22"/>
      <c r="LWO46" s="22"/>
      <c r="LWP46" s="22"/>
      <c r="LWQ46" s="22"/>
      <c r="LWR46" s="22"/>
      <c r="LWS46" s="22"/>
      <c r="LWT46" s="22"/>
      <c r="LWU46" s="22"/>
      <c r="LWV46" s="22"/>
      <c r="LWW46" s="22"/>
      <c r="LWX46" s="22"/>
      <c r="LWY46" s="22"/>
      <c r="LWZ46" s="22"/>
      <c r="LXA46" s="22"/>
      <c r="LXB46" s="22"/>
      <c r="LXC46" s="22"/>
      <c r="LXD46" s="22"/>
      <c r="LXE46" s="22"/>
      <c r="LXF46" s="22"/>
      <c r="LXG46" s="22"/>
      <c r="LXH46" s="22"/>
      <c r="LXI46" s="22"/>
      <c r="LXJ46" s="22"/>
      <c r="LXK46" s="22"/>
      <c r="LXL46" s="22"/>
      <c r="LXM46" s="22"/>
      <c r="LXN46" s="22"/>
      <c r="LXO46" s="22"/>
      <c r="LXP46" s="22"/>
      <c r="LXQ46" s="22"/>
      <c r="LXR46" s="22"/>
      <c r="LXS46" s="22"/>
      <c r="LXT46" s="22"/>
      <c r="LXU46" s="22"/>
      <c r="LXV46" s="22"/>
      <c r="LXW46" s="22"/>
      <c r="LXX46" s="22"/>
      <c r="LXY46" s="22"/>
      <c r="LXZ46" s="22"/>
      <c r="LYA46" s="22"/>
      <c r="LYB46" s="22"/>
      <c r="LYC46" s="22"/>
      <c r="LYD46" s="22"/>
      <c r="LYE46" s="22"/>
      <c r="LYF46" s="22"/>
      <c r="LYG46" s="22"/>
      <c r="LYH46" s="22"/>
      <c r="LYI46" s="22"/>
      <c r="LYJ46" s="22"/>
      <c r="LYK46" s="22"/>
      <c r="LYL46" s="22"/>
      <c r="LYM46" s="22"/>
      <c r="LYN46" s="22"/>
      <c r="LYO46" s="22"/>
      <c r="LYP46" s="22"/>
      <c r="LYQ46" s="22"/>
      <c r="LYR46" s="22"/>
      <c r="LYS46" s="22"/>
      <c r="LYT46" s="22"/>
      <c r="LYU46" s="22"/>
      <c r="LYV46" s="22"/>
      <c r="LYW46" s="22"/>
      <c r="LYX46" s="22"/>
      <c r="LYY46" s="22"/>
      <c r="LYZ46" s="22"/>
      <c r="LZA46" s="22"/>
      <c r="LZB46" s="22"/>
      <c r="LZC46" s="22"/>
      <c r="LZD46" s="22"/>
      <c r="LZE46" s="22"/>
      <c r="LZF46" s="22"/>
      <c r="LZG46" s="22"/>
      <c r="LZH46" s="22"/>
      <c r="LZI46" s="22"/>
      <c r="LZJ46" s="22"/>
      <c r="LZK46" s="22"/>
      <c r="LZL46" s="22"/>
      <c r="LZM46" s="22"/>
      <c r="LZN46" s="22"/>
      <c r="LZO46" s="22"/>
      <c r="LZP46" s="22"/>
      <c r="LZQ46" s="22"/>
      <c r="LZR46" s="22"/>
      <c r="LZS46" s="22"/>
      <c r="LZT46" s="22"/>
      <c r="LZU46" s="22"/>
      <c r="LZV46" s="22"/>
      <c r="LZW46" s="22"/>
      <c r="LZX46" s="22"/>
      <c r="LZY46" s="22"/>
      <c r="LZZ46" s="22"/>
      <c r="MAA46" s="22"/>
      <c r="MAB46" s="22"/>
      <c r="MAC46" s="22"/>
      <c r="MAD46" s="22"/>
      <c r="MAE46" s="22"/>
      <c r="MAF46" s="22"/>
      <c r="MAG46" s="22"/>
      <c r="MAH46" s="22"/>
      <c r="MAI46" s="22"/>
      <c r="MAJ46" s="22"/>
      <c r="MAK46" s="22"/>
      <c r="MAL46" s="22"/>
      <c r="MAM46" s="22"/>
      <c r="MAN46" s="22"/>
      <c r="MAO46" s="22"/>
      <c r="MAP46" s="22"/>
      <c r="MAQ46" s="22"/>
      <c r="MAR46" s="22"/>
      <c r="MAS46" s="22"/>
      <c r="MAT46" s="22"/>
      <c r="MAU46" s="22"/>
      <c r="MAV46" s="22"/>
      <c r="MAW46" s="22"/>
      <c r="MAX46" s="22"/>
      <c r="MAY46" s="22"/>
      <c r="MAZ46" s="22"/>
      <c r="MBA46" s="22"/>
      <c r="MBB46" s="22"/>
      <c r="MBC46" s="22"/>
      <c r="MBD46" s="22"/>
      <c r="MBE46" s="22"/>
      <c r="MBF46" s="22"/>
      <c r="MBG46" s="22"/>
      <c r="MBH46" s="22"/>
      <c r="MBI46" s="22"/>
      <c r="MBJ46" s="22"/>
      <c r="MBK46" s="22"/>
      <c r="MBL46" s="22"/>
      <c r="MBM46" s="22"/>
      <c r="MBN46" s="22"/>
      <c r="MBO46" s="22"/>
      <c r="MBP46" s="22"/>
      <c r="MBQ46" s="22"/>
      <c r="MBR46" s="22"/>
      <c r="MBS46" s="22"/>
      <c r="MBT46" s="22"/>
      <c r="MBU46" s="22"/>
      <c r="MBV46" s="22"/>
      <c r="MBW46" s="22"/>
      <c r="MBX46" s="22"/>
      <c r="MBY46" s="22"/>
      <c r="MBZ46" s="22"/>
      <c r="MCA46" s="22"/>
      <c r="MCB46" s="22"/>
      <c r="MCC46" s="22"/>
      <c r="MCD46" s="22"/>
      <c r="MCE46" s="22"/>
      <c r="MCF46" s="22"/>
      <c r="MCG46" s="22"/>
      <c r="MCH46" s="22"/>
      <c r="MCI46" s="22"/>
      <c r="MCJ46" s="22"/>
      <c r="MCK46" s="22"/>
      <c r="MCL46" s="22"/>
      <c r="MCM46" s="22"/>
      <c r="MCN46" s="22"/>
      <c r="MCO46" s="22"/>
      <c r="MCP46" s="22"/>
      <c r="MCQ46" s="22"/>
      <c r="MCR46" s="22"/>
      <c r="MCS46" s="22"/>
      <c r="MCT46" s="22"/>
      <c r="MCU46" s="22"/>
      <c r="MCV46" s="22"/>
      <c r="MCW46" s="22"/>
      <c r="MCX46" s="22"/>
      <c r="MCY46" s="22"/>
      <c r="MCZ46" s="22"/>
      <c r="MDA46" s="22"/>
      <c r="MDB46" s="22"/>
      <c r="MDC46" s="22"/>
      <c r="MDD46" s="22"/>
      <c r="MDE46" s="22"/>
      <c r="MDF46" s="22"/>
      <c r="MDG46" s="22"/>
      <c r="MDH46" s="22"/>
      <c r="MDI46" s="22"/>
      <c r="MDJ46" s="22"/>
      <c r="MDK46" s="22"/>
      <c r="MDL46" s="22"/>
      <c r="MDM46" s="22"/>
      <c r="MDN46" s="22"/>
      <c r="MDO46" s="22"/>
      <c r="MDP46" s="22"/>
      <c r="MDQ46" s="22"/>
      <c r="MDR46" s="22"/>
      <c r="MDS46" s="22"/>
      <c r="MDT46" s="22"/>
      <c r="MDU46" s="22"/>
      <c r="MDV46" s="22"/>
      <c r="MDW46" s="22"/>
      <c r="MDX46" s="22"/>
      <c r="MDY46" s="22"/>
      <c r="MDZ46" s="22"/>
      <c r="MEA46" s="22"/>
      <c r="MEB46" s="22"/>
      <c r="MEC46" s="22"/>
      <c r="MED46" s="22"/>
      <c r="MEE46" s="22"/>
      <c r="MEF46" s="22"/>
      <c r="MEG46" s="22"/>
      <c r="MEH46" s="22"/>
      <c r="MEI46" s="22"/>
      <c r="MEJ46" s="22"/>
      <c r="MEK46" s="22"/>
      <c r="MEL46" s="22"/>
      <c r="MEM46" s="22"/>
      <c r="MEN46" s="22"/>
      <c r="MEO46" s="22"/>
      <c r="MEP46" s="22"/>
      <c r="MEQ46" s="22"/>
      <c r="MER46" s="22"/>
      <c r="MES46" s="22"/>
      <c r="MET46" s="22"/>
      <c r="MEU46" s="22"/>
      <c r="MEV46" s="22"/>
      <c r="MEW46" s="22"/>
      <c r="MEX46" s="22"/>
      <c r="MEY46" s="22"/>
      <c r="MEZ46" s="22"/>
      <c r="MFA46" s="22"/>
      <c r="MFB46" s="22"/>
      <c r="MFC46" s="22"/>
      <c r="MFD46" s="22"/>
      <c r="MFE46" s="22"/>
      <c r="MFF46" s="22"/>
      <c r="MFG46" s="22"/>
      <c r="MFH46" s="22"/>
      <c r="MFI46" s="22"/>
      <c r="MFJ46" s="22"/>
      <c r="MFK46" s="22"/>
      <c r="MFL46" s="22"/>
      <c r="MFM46" s="22"/>
      <c r="MFN46" s="22"/>
      <c r="MFO46" s="22"/>
      <c r="MFP46" s="22"/>
      <c r="MFQ46" s="22"/>
      <c r="MFR46" s="22"/>
      <c r="MFS46" s="22"/>
      <c r="MFT46" s="22"/>
      <c r="MFU46" s="22"/>
      <c r="MFV46" s="22"/>
      <c r="MFW46" s="22"/>
      <c r="MFX46" s="22"/>
      <c r="MFY46" s="22"/>
      <c r="MFZ46" s="22"/>
      <c r="MGA46" s="22"/>
      <c r="MGB46" s="22"/>
      <c r="MGC46" s="22"/>
      <c r="MGD46" s="22"/>
      <c r="MGE46" s="22"/>
      <c r="MGF46" s="22"/>
      <c r="MGG46" s="22"/>
      <c r="MGH46" s="22"/>
      <c r="MGI46" s="22"/>
      <c r="MGJ46" s="22"/>
      <c r="MGK46" s="22"/>
      <c r="MGL46" s="22"/>
      <c r="MGM46" s="22"/>
      <c r="MGN46" s="22"/>
      <c r="MGO46" s="22"/>
      <c r="MGP46" s="22"/>
      <c r="MGQ46" s="22"/>
      <c r="MGR46" s="22"/>
      <c r="MGS46" s="22"/>
      <c r="MGT46" s="22"/>
      <c r="MGU46" s="22"/>
      <c r="MGV46" s="22"/>
      <c r="MGW46" s="22"/>
      <c r="MGX46" s="22"/>
      <c r="MGY46" s="22"/>
      <c r="MGZ46" s="22"/>
      <c r="MHA46" s="22"/>
      <c r="MHB46" s="22"/>
      <c r="MHC46" s="22"/>
      <c r="MHD46" s="22"/>
      <c r="MHE46" s="22"/>
      <c r="MHF46" s="22"/>
      <c r="MHG46" s="22"/>
      <c r="MHH46" s="22"/>
      <c r="MHI46" s="22"/>
      <c r="MHJ46" s="22"/>
      <c r="MHK46" s="22"/>
      <c r="MHL46" s="22"/>
      <c r="MHM46" s="22"/>
      <c r="MHN46" s="22"/>
      <c r="MHO46" s="22"/>
      <c r="MHP46" s="22"/>
      <c r="MHQ46" s="22"/>
      <c r="MHR46" s="22"/>
      <c r="MHS46" s="22"/>
      <c r="MHT46" s="22"/>
      <c r="MHU46" s="22"/>
      <c r="MHV46" s="22"/>
      <c r="MHW46" s="22"/>
      <c r="MHX46" s="22"/>
      <c r="MHY46" s="22"/>
      <c r="MHZ46" s="22"/>
      <c r="MIA46" s="22"/>
      <c r="MIB46" s="22"/>
      <c r="MIC46" s="22"/>
      <c r="MID46" s="22"/>
      <c r="MIE46" s="22"/>
      <c r="MIF46" s="22"/>
      <c r="MIG46" s="22"/>
      <c r="MIH46" s="22"/>
      <c r="MII46" s="22"/>
      <c r="MIJ46" s="22"/>
      <c r="MIK46" s="22"/>
      <c r="MIL46" s="22"/>
      <c r="MIM46" s="22"/>
      <c r="MIN46" s="22"/>
      <c r="MIO46" s="22"/>
      <c r="MIP46" s="22"/>
      <c r="MIQ46" s="22"/>
      <c r="MIR46" s="22"/>
      <c r="MIS46" s="22"/>
      <c r="MIT46" s="22"/>
      <c r="MIU46" s="22"/>
      <c r="MIV46" s="22"/>
      <c r="MIW46" s="22"/>
      <c r="MIX46" s="22"/>
      <c r="MIY46" s="22"/>
      <c r="MIZ46" s="22"/>
      <c r="MJA46" s="22"/>
      <c r="MJB46" s="22"/>
      <c r="MJC46" s="22"/>
      <c r="MJD46" s="22"/>
      <c r="MJE46" s="22"/>
      <c r="MJF46" s="22"/>
      <c r="MJG46" s="22"/>
      <c r="MJH46" s="22"/>
      <c r="MJI46" s="22"/>
      <c r="MJJ46" s="22"/>
      <c r="MJK46" s="22"/>
      <c r="MJL46" s="22"/>
      <c r="MJM46" s="22"/>
      <c r="MJN46" s="22"/>
      <c r="MJO46" s="22"/>
      <c r="MJP46" s="22"/>
      <c r="MJQ46" s="22"/>
      <c r="MJR46" s="22"/>
      <c r="MJS46" s="22"/>
      <c r="MJT46" s="22"/>
      <c r="MJU46" s="22"/>
      <c r="MJV46" s="22"/>
      <c r="MJW46" s="22"/>
      <c r="MJX46" s="22"/>
      <c r="MJY46" s="22"/>
      <c r="MJZ46" s="22"/>
      <c r="MKA46" s="22"/>
      <c r="MKB46" s="22"/>
      <c r="MKC46" s="22"/>
      <c r="MKD46" s="22"/>
      <c r="MKE46" s="22"/>
      <c r="MKF46" s="22"/>
      <c r="MKG46" s="22"/>
      <c r="MKH46" s="22"/>
      <c r="MKI46" s="22"/>
      <c r="MKJ46" s="22"/>
      <c r="MKK46" s="22"/>
      <c r="MKL46" s="22"/>
      <c r="MKM46" s="22"/>
      <c r="MKN46" s="22"/>
      <c r="MKO46" s="22"/>
      <c r="MKP46" s="22"/>
      <c r="MKQ46" s="22"/>
      <c r="MKR46" s="22"/>
      <c r="MKS46" s="22"/>
      <c r="MKT46" s="22"/>
      <c r="MKU46" s="22"/>
      <c r="MKV46" s="22"/>
      <c r="MKW46" s="22"/>
      <c r="MKX46" s="22"/>
      <c r="MKY46" s="22"/>
      <c r="MKZ46" s="22"/>
      <c r="MLA46" s="22"/>
      <c r="MLB46" s="22"/>
      <c r="MLC46" s="22"/>
      <c r="MLD46" s="22"/>
      <c r="MLE46" s="22"/>
      <c r="MLF46" s="22"/>
      <c r="MLG46" s="22"/>
      <c r="MLH46" s="22"/>
      <c r="MLI46" s="22"/>
      <c r="MLJ46" s="22"/>
      <c r="MLK46" s="22"/>
      <c r="MLL46" s="22"/>
      <c r="MLM46" s="22"/>
      <c r="MLN46" s="22"/>
      <c r="MLO46" s="22"/>
      <c r="MLP46" s="22"/>
      <c r="MLQ46" s="22"/>
      <c r="MLR46" s="22"/>
      <c r="MLS46" s="22"/>
      <c r="MLT46" s="22"/>
      <c r="MLU46" s="22"/>
      <c r="MLV46" s="22"/>
      <c r="MLW46" s="22"/>
      <c r="MLX46" s="22"/>
      <c r="MLY46" s="22"/>
      <c r="MLZ46" s="22"/>
      <c r="MMA46" s="22"/>
      <c r="MMB46" s="22"/>
      <c r="MMC46" s="22"/>
      <c r="MMD46" s="22"/>
      <c r="MME46" s="22"/>
      <c r="MMF46" s="22"/>
      <c r="MMG46" s="22"/>
      <c r="MMH46" s="22"/>
      <c r="MMI46" s="22"/>
      <c r="MMJ46" s="22"/>
      <c r="MMK46" s="22"/>
      <c r="MML46" s="22"/>
      <c r="MMM46" s="22"/>
      <c r="MMN46" s="22"/>
      <c r="MMO46" s="22"/>
      <c r="MMP46" s="22"/>
      <c r="MMQ46" s="22"/>
      <c r="MMR46" s="22"/>
      <c r="MMS46" s="22"/>
      <c r="MMT46" s="22"/>
      <c r="MMU46" s="22"/>
      <c r="MMV46" s="22"/>
      <c r="MMW46" s="22"/>
      <c r="MMX46" s="22"/>
      <c r="MMY46" s="22"/>
      <c r="MMZ46" s="22"/>
      <c r="MNA46" s="22"/>
      <c r="MNB46" s="22"/>
      <c r="MNC46" s="22"/>
      <c r="MND46" s="22"/>
      <c r="MNE46" s="22"/>
      <c r="MNF46" s="22"/>
      <c r="MNG46" s="22"/>
      <c r="MNH46" s="22"/>
      <c r="MNI46" s="22"/>
      <c r="MNJ46" s="22"/>
      <c r="MNK46" s="22"/>
      <c r="MNL46" s="22"/>
      <c r="MNM46" s="22"/>
      <c r="MNN46" s="22"/>
      <c r="MNO46" s="22"/>
      <c r="MNP46" s="22"/>
      <c r="MNQ46" s="22"/>
      <c r="MNR46" s="22"/>
      <c r="MNS46" s="22"/>
      <c r="MNT46" s="22"/>
      <c r="MNU46" s="22"/>
      <c r="MNV46" s="22"/>
      <c r="MNW46" s="22"/>
      <c r="MNX46" s="22"/>
      <c r="MNY46" s="22"/>
      <c r="MNZ46" s="22"/>
      <c r="MOA46" s="22"/>
      <c r="MOB46" s="22"/>
      <c r="MOC46" s="22"/>
      <c r="MOD46" s="22"/>
      <c r="MOE46" s="22"/>
      <c r="MOF46" s="22"/>
      <c r="MOG46" s="22"/>
      <c r="MOH46" s="22"/>
      <c r="MOI46" s="22"/>
      <c r="MOJ46" s="22"/>
      <c r="MOK46" s="22"/>
      <c r="MOL46" s="22"/>
      <c r="MOM46" s="22"/>
      <c r="MON46" s="22"/>
      <c r="MOO46" s="22"/>
      <c r="MOP46" s="22"/>
      <c r="MOQ46" s="22"/>
      <c r="MOR46" s="22"/>
      <c r="MOS46" s="22"/>
      <c r="MOT46" s="22"/>
      <c r="MOU46" s="22"/>
      <c r="MOV46" s="22"/>
      <c r="MOW46" s="22"/>
      <c r="MOX46" s="22"/>
      <c r="MOY46" s="22"/>
      <c r="MOZ46" s="22"/>
      <c r="MPA46" s="22"/>
      <c r="MPB46" s="22"/>
      <c r="MPC46" s="22"/>
      <c r="MPD46" s="22"/>
      <c r="MPE46" s="22"/>
      <c r="MPF46" s="22"/>
      <c r="MPG46" s="22"/>
      <c r="MPH46" s="22"/>
      <c r="MPI46" s="22"/>
      <c r="MPJ46" s="22"/>
      <c r="MPK46" s="22"/>
      <c r="MPL46" s="22"/>
      <c r="MPM46" s="22"/>
      <c r="MPN46" s="22"/>
      <c r="MPO46" s="22"/>
      <c r="MPP46" s="22"/>
      <c r="MPQ46" s="22"/>
      <c r="MPR46" s="22"/>
      <c r="MPS46" s="22"/>
      <c r="MPT46" s="22"/>
      <c r="MPU46" s="22"/>
      <c r="MPV46" s="22"/>
      <c r="MPW46" s="22"/>
      <c r="MPX46" s="22"/>
      <c r="MPY46" s="22"/>
      <c r="MPZ46" s="22"/>
      <c r="MQA46" s="22"/>
      <c r="MQB46" s="22"/>
      <c r="MQC46" s="22"/>
      <c r="MQD46" s="22"/>
      <c r="MQE46" s="22"/>
      <c r="MQF46" s="22"/>
      <c r="MQG46" s="22"/>
      <c r="MQH46" s="22"/>
      <c r="MQI46" s="22"/>
      <c r="MQJ46" s="22"/>
      <c r="MQK46" s="22"/>
      <c r="MQL46" s="22"/>
      <c r="MQM46" s="22"/>
      <c r="MQN46" s="22"/>
      <c r="MQO46" s="22"/>
      <c r="MQP46" s="22"/>
      <c r="MQQ46" s="22"/>
      <c r="MQR46" s="22"/>
      <c r="MQS46" s="22"/>
      <c r="MQT46" s="22"/>
      <c r="MQU46" s="22"/>
      <c r="MQV46" s="22"/>
      <c r="MQW46" s="22"/>
      <c r="MQX46" s="22"/>
      <c r="MQY46" s="22"/>
      <c r="MQZ46" s="22"/>
      <c r="MRA46" s="22"/>
      <c r="MRB46" s="22"/>
      <c r="MRC46" s="22"/>
      <c r="MRD46" s="22"/>
      <c r="MRE46" s="22"/>
      <c r="MRF46" s="22"/>
      <c r="MRG46" s="22"/>
      <c r="MRH46" s="22"/>
      <c r="MRI46" s="22"/>
      <c r="MRJ46" s="22"/>
      <c r="MRK46" s="22"/>
      <c r="MRL46" s="22"/>
      <c r="MRM46" s="22"/>
      <c r="MRN46" s="22"/>
      <c r="MRO46" s="22"/>
      <c r="MRP46" s="22"/>
      <c r="MRQ46" s="22"/>
      <c r="MRR46" s="22"/>
      <c r="MRS46" s="22"/>
      <c r="MRT46" s="22"/>
      <c r="MRU46" s="22"/>
      <c r="MRV46" s="22"/>
      <c r="MRW46" s="22"/>
      <c r="MRX46" s="22"/>
      <c r="MRY46" s="22"/>
      <c r="MRZ46" s="22"/>
      <c r="MSA46" s="22"/>
      <c r="MSB46" s="22"/>
      <c r="MSC46" s="22"/>
      <c r="MSD46" s="22"/>
      <c r="MSE46" s="22"/>
      <c r="MSF46" s="22"/>
      <c r="MSG46" s="22"/>
      <c r="MSH46" s="22"/>
      <c r="MSI46" s="22"/>
      <c r="MSJ46" s="22"/>
      <c r="MSK46" s="22"/>
      <c r="MSL46" s="22"/>
      <c r="MSM46" s="22"/>
      <c r="MSN46" s="22"/>
      <c r="MSO46" s="22"/>
      <c r="MSP46" s="22"/>
      <c r="MSQ46" s="22"/>
      <c r="MSR46" s="22"/>
      <c r="MSS46" s="22"/>
      <c r="MST46" s="22"/>
      <c r="MSU46" s="22"/>
      <c r="MSV46" s="22"/>
      <c r="MSW46" s="22"/>
      <c r="MSX46" s="22"/>
      <c r="MSY46" s="22"/>
      <c r="MSZ46" s="22"/>
      <c r="MTA46" s="22"/>
      <c r="MTB46" s="22"/>
      <c r="MTC46" s="22"/>
      <c r="MTD46" s="22"/>
      <c r="MTE46" s="22"/>
      <c r="MTF46" s="22"/>
      <c r="MTG46" s="22"/>
      <c r="MTH46" s="22"/>
      <c r="MTI46" s="22"/>
      <c r="MTJ46" s="22"/>
      <c r="MTK46" s="22"/>
      <c r="MTL46" s="22"/>
      <c r="MTM46" s="22"/>
      <c r="MTN46" s="22"/>
      <c r="MTO46" s="22"/>
      <c r="MTP46" s="22"/>
      <c r="MTQ46" s="22"/>
      <c r="MTR46" s="22"/>
      <c r="MTS46" s="22"/>
      <c r="MTT46" s="22"/>
      <c r="MTU46" s="22"/>
      <c r="MTV46" s="22"/>
      <c r="MTW46" s="22"/>
      <c r="MTX46" s="22"/>
      <c r="MTY46" s="22"/>
      <c r="MTZ46" s="22"/>
      <c r="MUA46" s="22"/>
      <c r="MUB46" s="22"/>
      <c r="MUC46" s="22"/>
      <c r="MUD46" s="22"/>
      <c r="MUE46" s="22"/>
      <c r="MUF46" s="22"/>
      <c r="MUG46" s="22"/>
      <c r="MUH46" s="22"/>
      <c r="MUI46" s="22"/>
      <c r="MUJ46" s="22"/>
      <c r="MUK46" s="22"/>
      <c r="MUL46" s="22"/>
      <c r="MUM46" s="22"/>
      <c r="MUN46" s="22"/>
      <c r="MUO46" s="22"/>
      <c r="MUP46" s="22"/>
      <c r="MUQ46" s="22"/>
      <c r="MUR46" s="22"/>
      <c r="MUS46" s="22"/>
      <c r="MUT46" s="22"/>
      <c r="MUU46" s="22"/>
      <c r="MUV46" s="22"/>
      <c r="MUW46" s="22"/>
      <c r="MUX46" s="22"/>
      <c r="MUY46" s="22"/>
      <c r="MUZ46" s="22"/>
      <c r="MVA46" s="22"/>
      <c r="MVB46" s="22"/>
      <c r="MVC46" s="22"/>
      <c r="MVD46" s="22"/>
      <c r="MVE46" s="22"/>
      <c r="MVF46" s="22"/>
      <c r="MVG46" s="22"/>
      <c r="MVH46" s="22"/>
      <c r="MVI46" s="22"/>
      <c r="MVJ46" s="22"/>
      <c r="MVK46" s="22"/>
      <c r="MVL46" s="22"/>
      <c r="MVM46" s="22"/>
      <c r="MVN46" s="22"/>
      <c r="MVO46" s="22"/>
      <c r="MVP46" s="22"/>
      <c r="MVQ46" s="22"/>
      <c r="MVR46" s="22"/>
      <c r="MVS46" s="22"/>
      <c r="MVT46" s="22"/>
      <c r="MVU46" s="22"/>
      <c r="MVV46" s="22"/>
      <c r="MVW46" s="22"/>
      <c r="MVX46" s="22"/>
      <c r="MVY46" s="22"/>
      <c r="MVZ46" s="22"/>
      <c r="MWA46" s="22"/>
      <c r="MWB46" s="22"/>
      <c r="MWC46" s="22"/>
      <c r="MWD46" s="22"/>
      <c r="MWE46" s="22"/>
      <c r="MWF46" s="22"/>
      <c r="MWG46" s="22"/>
      <c r="MWH46" s="22"/>
      <c r="MWI46" s="22"/>
      <c r="MWJ46" s="22"/>
      <c r="MWK46" s="22"/>
      <c r="MWL46" s="22"/>
      <c r="MWM46" s="22"/>
      <c r="MWN46" s="22"/>
      <c r="MWO46" s="22"/>
      <c r="MWP46" s="22"/>
      <c r="MWQ46" s="22"/>
      <c r="MWR46" s="22"/>
      <c r="MWS46" s="22"/>
      <c r="MWT46" s="22"/>
      <c r="MWU46" s="22"/>
      <c r="MWV46" s="22"/>
      <c r="MWW46" s="22"/>
      <c r="MWX46" s="22"/>
      <c r="MWY46" s="22"/>
      <c r="MWZ46" s="22"/>
      <c r="MXA46" s="22"/>
      <c r="MXB46" s="22"/>
      <c r="MXC46" s="22"/>
      <c r="MXD46" s="22"/>
      <c r="MXE46" s="22"/>
      <c r="MXF46" s="22"/>
      <c r="MXG46" s="22"/>
      <c r="MXH46" s="22"/>
      <c r="MXI46" s="22"/>
      <c r="MXJ46" s="22"/>
      <c r="MXK46" s="22"/>
      <c r="MXL46" s="22"/>
      <c r="MXM46" s="22"/>
      <c r="MXN46" s="22"/>
      <c r="MXO46" s="22"/>
      <c r="MXP46" s="22"/>
      <c r="MXQ46" s="22"/>
      <c r="MXR46" s="22"/>
      <c r="MXS46" s="22"/>
      <c r="MXT46" s="22"/>
      <c r="MXU46" s="22"/>
      <c r="MXV46" s="22"/>
      <c r="MXW46" s="22"/>
      <c r="MXX46" s="22"/>
      <c r="MXY46" s="22"/>
      <c r="MXZ46" s="22"/>
      <c r="MYA46" s="22"/>
      <c r="MYB46" s="22"/>
      <c r="MYC46" s="22"/>
      <c r="MYD46" s="22"/>
      <c r="MYE46" s="22"/>
      <c r="MYF46" s="22"/>
      <c r="MYG46" s="22"/>
      <c r="MYH46" s="22"/>
      <c r="MYI46" s="22"/>
      <c r="MYJ46" s="22"/>
      <c r="MYK46" s="22"/>
      <c r="MYL46" s="22"/>
      <c r="MYM46" s="22"/>
      <c r="MYN46" s="22"/>
      <c r="MYO46" s="22"/>
      <c r="MYP46" s="22"/>
      <c r="MYQ46" s="22"/>
      <c r="MYR46" s="22"/>
      <c r="MYS46" s="22"/>
      <c r="MYT46" s="22"/>
      <c r="MYU46" s="22"/>
      <c r="MYV46" s="22"/>
      <c r="MYW46" s="22"/>
      <c r="MYX46" s="22"/>
      <c r="MYY46" s="22"/>
      <c r="MYZ46" s="22"/>
      <c r="MZA46" s="22"/>
      <c r="MZB46" s="22"/>
      <c r="MZC46" s="22"/>
      <c r="MZD46" s="22"/>
      <c r="MZE46" s="22"/>
      <c r="MZF46" s="22"/>
      <c r="MZG46" s="22"/>
      <c r="MZH46" s="22"/>
      <c r="MZI46" s="22"/>
      <c r="MZJ46" s="22"/>
      <c r="MZK46" s="22"/>
      <c r="MZL46" s="22"/>
      <c r="MZM46" s="22"/>
      <c r="MZN46" s="22"/>
      <c r="MZO46" s="22"/>
      <c r="MZP46" s="22"/>
      <c r="MZQ46" s="22"/>
      <c r="MZR46" s="22"/>
      <c r="MZS46" s="22"/>
      <c r="MZT46" s="22"/>
      <c r="MZU46" s="22"/>
      <c r="MZV46" s="22"/>
      <c r="MZW46" s="22"/>
      <c r="MZX46" s="22"/>
      <c r="MZY46" s="22"/>
      <c r="MZZ46" s="22"/>
      <c r="NAA46" s="22"/>
      <c r="NAB46" s="22"/>
      <c r="NAC46" s="22"/>
      <c r="NAD46" s="22"/>
      <c r="NAE46" s="22"/>
      <c r="NAF46" s="22"/>
      <c r="NAG46" s="22"/>
      <c r="NAH46" s="22"/>
      <c r="NAI46" s="22"/>
      <c r="NAJ46" s="22"/>
      <c r="NAK46" s="22"/>
      <c r="NAL46" s="22"/>
      <c r="NAM46" s="22"/>
      <c r="NAN46" s="22"/>
      <c r="NAO46" s="22"/>
      <c r="NAP46" s="22"/>
      <c r="NAQ46" s="22"/>
      <c r="NAR46" s="22"/>
      <c r="NAS46" s="22"/>
      <c r="NAT46" s="22"/>
      <c r="NAU46" s="22"/>
      <c r="NAV46" s="22"/>
      <c r="NAW46" s="22"/>
      <c r="NAX46" s="22"/>
      <c r="NAY46" s="22"/>
      <c r="NAZ46" s="22"/>
      <c r="NBA46" s="22"/>
      <c r="NBB46" s="22"/>
      <c r="NBC46" s="22"/>
      <c r="NBD46" s="22"/>
      <c r="NBE46" s="22"/>
      <c r="NBF46" s="22"/>
      <c r="NBG46" s="22"/>
      <c r="NBH46" s="22"/>
      <c r="NBI46" s="22"/>
      <c r="NBJ46" s="22"/>
      <c r="NBK46" s="22"/>
      <c r="NBL46" s="22"/>
      <c r="NBM46" s="22"/>
      <c r="NBN46" s="22"/>
      <c r="NBO46" s="22"/>
      <c r="NBP46" s="22"/>
      <c r="NBQ46" s="22"/>
      <c r="NBR46" s="22"/>
      <c r="NBS46" s="22"/>
      <c r="NBT46" s="22"/>
      <c r="NBU46" s="22"/>
      <c r="NBV46" s="22"/>
      <c r="NBW46" s="22"/>
      <c r="NBX46" s="22"/>
      <c r="NBY46" s="22"/>
      <c r="NBZ46" s="22"/>
      <c r="NCA46" s="22"/>
      <c r="NCB46" s="22"/>
      <c r="NCC46" s="22"/>
      <c r="NCD46" s="22"/>
      <c r="NCE46" s="22"/>
      <c r="NCF46" s="22"/>
      <c r="NCG46" s="22"/>
      <c r="NCH46" s="22"/>
      <c r="NCI46" s="22"/>
      <c r="NCJ46" s="22"/>
      <c r="NCK46" s="22"/>
      <c r="NCL46" s="22"/>
      <c r="NCM46" s="22"/>
      <c r="NCN46" s="22"/>
      <c r="NCO46" s="22"/>
      <c r="NCP46" s="22"/>
      <c r="NCQ46" s="22"/>
      <c r="NCR46" s="22"/>
      <c r="NCS46" s="22"/>
      <c r="NCT46" s="22"/>
      <c r="NCU46" s="22"/>
      <c r="NCV46" s="22"/>
      <c r="NCW46" s="22"/>
      <c r="NCX46" s="22"/>
      <c r="NCY46" s="22"/>
      <c r="NCZ46" s="22"/>
      <c r="NDA46" s="22"/>
      <c r="NDB46" s="22"/>
      <c r="NDC46" s="22"/>
      <c r="NDD46" s="22"/>
      <c r="NDE46" s="22"/>
      <c r="NDF46" s="22"/>
      <c r="NDG46" s="22"/>
      <c r="NDH46" s="22"/>
      <c r="NDI46" s="22"/>
      <c r="NDJ46" s="22"/>
      <c r="NDK46" s="22"/>
      <c r="NDL46" s="22"/>
      <c r="NDM46" s="22"/>
      <c r="NDN46" s="22"/>
      <c r="NDO46" s="22"/>
      <c r="NDP46" s="22"/>
      <c r="NDQ46" s="22"/>
      <c r="NDR46" s="22"/>
      <c r="NDS46" s="22"/>
      <c r="NDT46" s="22"/>
      <c r="NDU46" s="22"/>
      <c r="NDV46" s="22"/>
      <c r="NDW46" s="22"/>
      <c r="NDX46" s="22"/>
      <c r="NDY46" s="22"/>
      <c r="NDZ46" s="22"/>
      <c r="NEA46" s="22"/>
      <c r="NEB46" s="22"/>
      <c r="NEC46" s="22"/>
      <c r="NED46" s="22"/>
      <c r="NEE46" s="22"/>
      <c r="NEF46" s="22"/>
      <c r="NEG46" s="22"/>
      <c r="NEH46" s="22"/>
      <c r="NEI46" s="22"/>
      <c r="NEJ46" s="22"/>
      <c r="NEK46" s="22"/>
      <c r="NEL46" s="22"/>
      <c r="NEM46" s="22"/>
      <c r="NEN46" s="22"/>
      <c r="NEO46" s="22"/>
      <c r="NEP46" s="22"/>
      <c r="NEQ46" s="22"/>
      <c r="NER46" s="22"/>
      <c r="NES46" s="22"/>
      <c r="NET46" s="22"/>
      <c r="NEU46" s="22"/>
      <c r="NEV46" s="22"/>
      <c r="NEW46" s="22"/>
      <c r="NEX46" s="22"/>
      <c r="NEY46" s="22"/>
      <c r="NEZ46" s="22"/>
      <c r="NFA46" s="22"/>
      <c r="NFB46" s="22"/>
      <c r="NFC46" s="22"/>
      <c r="NFD46" s="22"/>
      <c r="NFE46" s="22"/>
      <c r="NFF46" s="22"/>
      <c r="NFG46" s="22"/>
      <c r="NFH46" s="22"/>
      <c r="NFI46" s="22"/>
      <c r="NFJ46" s="22"/>
      <c r="NFK46" s="22"/>
      <c r="NFL46" s="22"/>
      <c r="NFM46" s="22"/>
      <c r="NFN46" s="22"/>
      <c r="NFO46" s="22"/>
      <c r="NFP46" s="22"/>
      <c r="NFQ46" s="22"/>
      <c r="NFR46" s="22"/>
      <c r="NFS46" s="22"/>
      <c r="NFT46" s="22"/>
      <c r="NFU46" s="22"/>
      <c r="NFV46" s="22"/>
      <c r="NFW46" s="22"/>
      <c r="NFX46" s="22"/>
      <c r="NFY46" s="22"/>
      <c r="NFZ46" s="22"/>
      <c r="NGA46" s="22"/>
      <c r="NGB46" s="22"/>
      <c r="NGC46" s="22"/>
      <c r="NGD46" s="22"/>
      <c r="NGE46" s="22"/>
      <c r="NGF46" s="22"/>
      <c r="NGG46" s="22"/>
      <c r="NGH46" s="22"/>
      <c r="NGI46" s="22"/>
      <c r="NGJ46" s="22"/>
      <c r="NGK46" s="22"/>
      <c r="NGL46" s="22"/>
      <c r="NGM46" s="22"/>
      <c r="NGN46" s="22"/>
      <c r="NGO46" s="22"/>
      <c r="NGP46" s="22"/>
      <c r="NGQ46" s="22"/>
      <c r="NGR46" s="22"/>
      <c r="NGS46" s="22"/>
      <c r="NGT46" s="22"/>
      <c r="NGU46" s="22"/>
      <c r="NGV46" s="22"/>
      <c r="NGW46" s="22"/>
      <c r="NGX46" s="22"/>
      <c r="NGY46" s="22"/>
      <c r="NGZ46" s="22"/>
      <c r="NHA46" s="22"/>
      <c r="NHB46" s="22"/>
      <c r="NHC46" s="22"/>
      <c r="NHD46" s="22"/>
      <c r="NHE46" s="22"/>
      <c r="NHF46" s="22"/>
      <c r="NHG46" s="22"/>
      <c r="NHH46" s="22"/>
      <c r="NHI46" s="22"/>
      <c r="NHJ46" s="22"/>
      <c r="NHK46" s="22"/>
      <c r="NHL46" s="22"/>
      <c r="NHM46" s="22"/>
      <c r="NHN46" s="22"/>
      <c r="NHO46" s="22"/>
      <c r="NHP46" s="22"/>
      <c r="NHQ46" s="22"/>
      <c r="NHR46" s="22"/>
      <c r="NHS46" s="22"/>
      <c r="NHT46" s="22"/>
      <c r="NHU46" s="22"/>
      <c r="NHV46" s="22"/>
      <c r="NHW46" s="22"/>
      <c r="NHX46" s="22"/>
      <c r="NHY46" s="22"/>
      <c r="NHZ46" s="22"/>
      <c r="NIA46" s="22"/>
      <c r="NIB46" s="22"/>
      <c r="NIC46" s="22"/>
      <c r="NID46" s="22"/>
      <c r="NIE46" s="22"/>
      <c r="NIF46" s="22"/>
      <c r="NIG46" s="22"/>
      <c r="NIH46" s="22"/>
      <c r="NII46" s="22"/>
      <c r="NIJ46" s="22"/>
      <c r="NIK46" s="22"/>
      <c r="NIL46" s="22"/>
      <c r="NIM46" s="22"/>
      <c r="NIN46" s="22"/>
      <c r="NIO46" s="22"/>
      <c r="NIP46" s="22"/>
      <c r="NIQ46" s="22"/>
      <c r="NIR46" s="22"/>
      <c r="NIS46" s="22"/>
      <c r="NIT46" s="22"/>
      <c r="NIU46" s="22"/>
      <c r="NIV46" s="22"/>
      <c r="NIW46" s="22"/>
      <c r="NIX46" s="22"/>
      <c r="NIY46" s="22"/>
      <c r="NIZ46" s="22"/>
      <c r="NJA46" s="22"/>
      <c r="NJB46" s="22"/>
      <c r="NJC46" s="22"/>
      <c r="NJD46" s="22"/>
      <c r="NJE46" s="22"/>
      <c r="NJF46" s="22"/>
      <c r="NJG46" s="22"/>
      <c r="NJH46" s="22"/>
      <c r="NJI46" s="22"/>
      <c r="NJJ46" s="22"/>
      <c r="NJK46" s="22"/>
      <c r="NJL46" s="22"/>
      <c r="NJM46" s="22"/>
      <c r="NJN46" s="22"/>
      <c r="NJO46" s="22"/>
      <c r="NJP46" s="22"/>
      <c r="NJQ46" s="22"/>
      <c r="NJR46" s="22"/>
      <c r="NJS46" s="22"/>
      <c r="NJT46" s="22"/>
      <c r="NJU46" s="22"/>
      <c r="NJV46" s="22"/>
      <c r="NJW46" s="22"/>
      <c r="NJX46" s="22"/>
      <c r="NJY46" s="22"/>
      <c r="NJZ46" s="22"/>
      <c r="NKA46" s="22"/>
      <c r="NKB46" s="22"/>
      <c r="NKC46" s="22"/>
      <c r="NKD46" s="22"/>
      <c r="NKE46" s="22"/>
      <c r="NKF46" s="22"/>
      <c r="NKG46" s="22"/>
      <c r="NKH46" s="22"/>
      <c r="NKI46" s="22"/>
      <c r="NKJ46" s="22"/>
      <c r="NKK46" s="22"/>
      <c r="NKL46" s="22"/>
      <c r="NKM46" s="22"/>
      <c r="NKN46" s="22"/>
      <c r="NKO46" s="22"/>
      <c r="NKP46" s="22"/>
      <c r="NKQ46" s="22"/>
      <c r="NKR46" s="22"/>
      <c r="NKS46" s="22"/>
      <c r="NKT46" s="22"/>
      <c r="NKU46" s="22"/>
      <c r="NKV46" s="22"/>
      <c r="NKW46" s="22"/>
      <c r="NKX46" s="22"/>
      <c r="NKY46" s="22"/>
      <c r="NKZ46" s="22"/>
      <c r="NLA46" s="22"/>
      <c r="NLB46" s="22"/>
      <c r="NLC46" s="22"/>
      <c r="NLD46" s="22"/>
      <c r="NLE46" s="22"/>
      <c r="NLF46" s="22"/>
      <c r="NLG46" s="22"/>
      <c r="NLH46" s="22"/>
      <c r="NLI46" s="22"/>
      <c r="NLJ46" s="22"/>
      <c r="NLK46" s="22"/>
      <c r="NLL46" s="22"/>
      <c r="NLM46" s="22"/>
      <c r="NLN46" s="22"/>
      <c r="NLO46" s="22"/>
      <c r="NLP46" s="22"/>
      <c r="NLQ46" s="22"/>
      <c r="NLR46" s="22"/>
      <c r="NLS46" s="22"/>
      <c r="NLT46" s="22"/>
      <c r="NLU46" s="22"/>
      <c r="NLV46" s="22"/>
      <c r="NLW46" s="22"/>
      <c r="NLX46" s="22"/>
      <c r="NLY46" s="22"/>
      <c r="NLZ46" s="22"/>
      <c r="NMA46" s="22"/>
      <c r="NMB46" s="22"/>
      <c r="NMC46" s="22"/>
      <c r="NMD46" s="22"/>
      <c r="NME46" s="22"/>
      <c r="NMF46" s="22"/>
      <c r="NMG46" s="22"/>
      <c r="NMH46" s="22"/>
      <c r="NMI46" s="22"/>
      <c r="NMJ46" s="22"/>
      <c r="NMK46" s="22"/>
      <c r="NML46" s="22"/>
      <c r="NMM46" s="22"/>
      <c r="NMN46" s="22"/>
      <c r="NMO46" s="22"/>
      <c r="NMP46" s="22"/>
      <c r="NMQ46" s="22"/>
      <c r="NMR46" s="22"/>
      <c r="NMS46" s="22"/>
      <c r="NMT46" s="22"/>
      <c r="NMU46" s="22"/>
      <c r="NMV46" s="22"/>
      <c r="NMW46" s="22"/>
      <c r="NMX46" s="22"/>
      <c r="NMY46" s="22"/>
      <c r="NMZ46" s="22"/>
      <c r="NNA46" s="22"/>
      <c r="NNB46" s="22"/>
      <c r="NNC46" s="22"/>
      <c r="NND46" s="22"/>
      <c r="NNE46" s="22"/>
      <c r="NNF46" s="22"/>
      <c r="NNG46" s="22"/>
      <c r="NNH46" s="22"/>
      <c r="NNI46" s="22"/>
      <c r="NNJ46" s="22"/>
      <c r="NNK46" s="22"/>
      <c r="NNL46" s="22"/>
      <c r="NNM46" s="22"/>
      <c r="NNN46" s="22"/>
      <c r="NNO46" s="22"/>
      <c r="NNP46" s="22"/>
      <c r="NNQ46" s="22"/>
      <c r="NNR46" s="22"/>
      <c r="NNS46" s="22"/>
      <c r="NNT46" s="22"/>
      <c r="NNU46" s="22"/>
      <c r="NNV46" s="22"/>
      <c r="NNW46" s="22"/>
      <c r="NNX46" s="22"/>
      <c r="NNY46" s="22"/>
      <c r="NNZ46" s="22"/>
      <c r="NOA46" s="22"/>
      <c r="NOB46" s="22"/>
      <c r="NOC46" s="22"/>
      <c r="NOD46" s="22"/>
      <c r="NOE46" s="22"/>
      <c r="NOF46" s="22"/>
      <c r="NOG46" s="22"/>
      <c r="NOH46" s="22"/>
      <c r="NOI46" s="22"/>
      <c r="NOJ46" s="22"/>
      <c r="NOK46" s="22"/>
      <c r="NOL46" s="22"/>
      <c r="NOM46" s="22"/>
      <c r="NON46" s="22"/>
      <c r="NOO46" s="22"/>
      <c r="NOP46" s="22"/>
      <c r="NOQ46" s="22"/>
      <c r="NOR46" s="22"/>
      <c r="NOS46" s="22"/>
      <c r="NOT46" s="22"/>
      <c r="NOU46" s="22"/>
      <c r="NOV46" s="22"/>
      <c r="NOW46" s="22"/>
      <c r="NOX46" s="22"/>
      <c r="NOY46" s="22"/>
      <c r="NOZ46" s="22"/>
      <c r="NPA46" s="22"/>
      <c r="NPB46" s="22"/>
      <c r="NPC46" s="22"/>
      <c r="NPD46" s="22"/>
      <c r="NPE46" s="22"/>
      <c r="NPF46" s="22"/>
      <c r="NPG46" s="22"/>
      <c r="NPH46" s="22"/>
      <c r="NPI46" s="22"/>
      <c r="NPJ46" s="22"/>
      <c r="NPK46" s="22"/>
      <c r="NPL46" s="22"/>
      <c r="NPM46" s="22"/>
      <c r="NPN46" s="22"/>
      <c r="NPO46" s="22"/>
      <c r="NPP46" s="22"/>
      <c r="NPQ46" s="22"/>
      <c r="NPR46" s="22"/>
      <c r="NPS46" s="22"/>
      <c r="NPT46" s="22"/>
      <c r="NPU46" s="22"/>
      <c r="NPV46" s="22"/>
      <c r="NPW46" s="22"/>
      <c r="NPX46" s="22"/>
      <c r="NPY46" s="22"/>
      <c r="NPZ46" s="22"/>
      <c r="NQA46" s="22"/>
      <c r="NQB46" s="22"/>
      <c r="NQC46" s="22"/>
      <c r="NQD46" s="22"/>
      <c r="NQE46" s="22"/>
      <c r="NQF46" s="22"/>
      <c r="NQG46" s="22"/>
      <c r="NQH46" s="22"/>
      <c r="NQI46" s="22"/>
      <c r="NQJ46" s="22"/>
      <c r="NQK46" s="22"/>
      <c r="NQL46" s="22"/>
      <c r="NQM46" s="22"/>
      <c r="NQN46" s="22"/>
      <c r="NQO46" s="22"/>
      <c r="NQP46" s="22"/>
      <c r="NQQ46" s="22"/>
      <c r="NQR46" s="22"/>
      <c r="NQS46" s="22"/>
      <c r="NQT46" s="22"/>
      <c r="NQU46" s="22"/>
      <c r="NQV46" s="22"/>
      <c r="NQW46" s="22"/>
      <c r="NQX46" s="22"/>
      <c r="NQY46" s="22"/>
      <c r="NQZ46" s="22"/>
      <c r="NRA46" s="22"/>
      <c r="NRB46" s="22"/>
      <c r="NRC46" s="22"/>
      <c r="NRD46" s="22"/>
      <c r="NRE46" s="22"/>
      <c r="NRF46" s="22"/>
      <c r="NRG46" s="22"/>
      <c r="NRH46" s="22"/>
      <c r="NRI46" s="22"/>
      <c r="NRJ46" s="22"/>
      <c r="NRK46" s="22"/>
      <c r="NRL46" s="22"/>
      <c r="NRM46" s="22"/>
      <c r="NRN46" s="22"/>
      <c r="NRO46" s="22"/>
      <c r="NRP46" s="22"/>
      <c r="NRQ46" s="22"/>
      <c r="NRR46" s="22"/>
      <c r="NRS46" s="22"/>
      <c r="NRT46" s="22"/>
      <c r="NRU46" s="22"/>
      <c r="NRV46" s="22"/>
      <c r="NRW46" s="22"/>
      <c r="NRX46" s="22"/>
      <c r="NRY46" s="22"/>
      <c r="NRZ46" s="22"/>
      <c r="NSA46" s="22"/>
      <c r="NSB46" s="22"/>
      <c r="NSC46" s="22"/>
      <c r="NSD46" s="22"/>
      <c r="NSE46" s="22"/>
      <c r="NSF46" s="22"/>
      <c r="NSG46" s="22"/>
      <c r="NSH46" s="22"/>
      <c r="NSI46" s="22"/>
      <c r="NSJ46" s="22"/>
      <c r="NSK46" s="22"/>
      <c r="NSL46" s="22"/>
      <c r="NSM46" s="22"/>
      <c r="NSN46" s="22"/>
      <c r="NSO46" s="22"/>
      <c r="NSP46" s="22"/>
      <c r="NSQ46" s="22"/>
      <c r="NSR46" s="22"/>
      <c r="NSS46" s="22"/>
      <c r="NST46" s="22"/>
      <c r="NSU46" s="22"/>
      <c r="NSV46" s="22"/>
      <c r="NSW46" s="22"/>
      <c r="NSX46" s="22"/>
      <c r="NSY46" s="22"/>
      <c r="NSZ46" s="22"/>
      <c r="NTA46" s="22"/>
      <c r="NTB46" s="22"/>
      <c r="NTC46" s="22"/>
      <c r="NTD46" s="22"/>
      <c r="NTE46" s="22"/>
      <c r="NTF46" s="22"/>
      <c r="NTG46" s="22"/>
      <c r="NTH46" s="22"/>
      <c r="NTI46" s="22"/>
      <c r="NTJ46" s="22"/>
      <c r="NTK46" s="22"/>
      <c r="NTL46" s="22"/>
      <c r="NTM46" s="22"/>
      <c r="NTN46" s="22"/>
      <c r="NTO46" s="22"/>
      <c r="NTP46" s="22"/>
      <c r="NTQ46" s="22"/>
      <c r="NTR46" s="22"/>
      <c r="NTS46" s="22"/>
      <c r="NTT46" s="22"/>
      <c r="NTU46" s="22"/>
      <c r="NTV46" s="22"/>
      <c r="NTW46" s="22"/>
      <c r="NTX46" s="22"/>
      <c r="NTY46" s="22"/>
      <c r="NTZ46" s="22"/>
      <c r="NUA46" s="22"/>
      <c r="NUB46" s="22"/>
      <c r="NUC46" s="22"/>
      <c r="NUD46" s="22"/>
      <c r="NUE46" s="22"/>
      <c r="NUF46" s="22"/>
      <c r="NUG46" s="22"/>
      <c r="NUH46" s="22"/>
      <c r="NUI46" s="22"/>
      <c r="NUJ46" s="22"/>
      <c r="NUK46" s="22"/>
      <c r="NUL46" s="22"/>
      <c r="NUM46" s="22"/>
      <c r="NUN46" s="22"/>
      <c r="NUO46" s="22"/>
      <c r="NUP46" s="22"/>
      <c r="NUQ46" s="22"/>
      <c r="NUR46" s="22"/>
      <c r="NUS46" s="22"/>
      <c r="NUT46" s="22"/>
      <c r="NUU46" s="22"/>
      <c r="NUV46" s="22"/>
      <c r="NUW46" s="22"/>
      <c r="NUX46" s="22"/>
      <c r="NUY46" s="22"/>
      <c r="NUZ46" s="22"/>
      <c r="NVA46" s="22"/>
      <c r="NVB46" s="22"/>
      <c r="NVC46" s="22"/>
      <c r="NVD46" s="22"/>
      <c r="NVE46" s="22"/>
      <c r="NVF46" s="22"/>
      <c r="NVG46" s="22"/>
      <c r="NVH46" s="22"/>
      <c r="NVI46" s="22"/>
      <c r="NVJ46" s="22"/>
      <c r="NVK46" s="22"/>
      <c r="NVL46" s="22"/>
      <c r="NVM46" s="22"/>
      <c r="NVN46" s="22"/>
      <c r="NVO46" s="22"/>
      <c r="NVP46" s="22"/>
      <c r="NVQ46" s="22"/>
      <c r="NVR46" s="22"/>
      <c r="NVS46" s="22"/>
      <c r="NVT46" s="22"/>
      <c r="NVU46" s="22"/>
      <c r="NVV46" s="22"/>
      <c r="NVW46" s="22"/>
      <c r="NVX46" s="22"/>
      <c r="NVY46" s="22"/>
      <c r="NVZ46" s="22"/>
      <c r="NWA46" s="22"/>
      <c r="NWB46" s="22"/>
      <c r="NWC46" s="22"/>
      <c r="NWD46" s="22"/>
      <c r="NWE46" s="22"/>
      <c r="NWF46" s="22"/>
      <c r="NWG46" s="22"/>
      <c r="NWH46" s="22"/>
      <c r="NWI46" s="22"/>
      <c r="NWJ46" s="22"/>
      <c r="NWK46" s="22"/>
      <c r="NWL46" s="22"/>
      <c r="NWM46" s="22"/>
      <c r="NWN46" s="22"/>
      <c r="NWO46" s="22"/>
      <c r="NWP46" s="22"/>
      <c r="NWQ46" s="22"/>
      <c r="NWR46" s="22"/>
      <c r="NWS46" s="22"/>
      <c r="NWT46" s="22"/>
      <c r="NWU46" s="22"/>
      <c r="NWV46" s="22"/>
      <c r="NWW46" s="22"/>
      <c r="NWX46" s="22"/>
      <c r="NWY46" s="22"/>
      <c r="NWZ46" s="22"/>
      <c r="NXA46" s="22"/>
      <c r="NXB46" s="22"/>
      <c r="NXC46" s="22"/>
      <c r="NXD46" s="22"/>
      <c r="NXE46" s="22"/>
      <c r="NXF46" s="22"/>
      <c r="NXG46" s="22"/>
      <c r="NXH46" s="22"/>
      <c r="NXI46" s="22"/>
      <c r="NXJ46" s="22"/>
      <c r="NXK46" s="22"/>
      <c r="NXL46" s="22"/>
      <c r="NXM46" s="22"/>
      <c r="NXN46" s="22"/>
      <c r="NXO46" s="22"/>
      <c r="NXP46" s="22"/>
      <c r="NXQ46" s="22"/>
      <c r="NXR46" s="22"/>
      <c r="NXS46" s="22"/>
      <c r="NXT46" s="22"/>
      <c r="NXU46" s="22"/>
      <c r="NXV46" s="22"/>
      <c r="NXW46" s="22"/>
      <c r="NXX46" s="22"/>
      <c r="NXY46" s="22"/>
      <c r="NXZ46" s="22"/>
      <c r="NYA46" s="22"/>
      <c r="NYB46" s="22"/>
      <c r="NYC46" s="22"/>
      <c r="NYD46" s="22"/>
      <c r="NYE46" s="22"/>
      <c r="NYF46" s="22"/>
      <c r="NYG46" s="22"/>
      <c r="NYH46" s="22"/>
      <c r="NYI46" s="22"/>
      <c r="NYJ46" s="22"/>
      <c r="NYK46" s="22"/>
      <c r="NYL46" s="22"/>
      <c r="NYM46" s="22"/>
      <c r="NYN46" s="22"/>
      <c r="NYO46" s="22"/>
      <c r="NYP46" s="22"/>
      <c r="NYQ46" s="22"/>
      <c r="NYR46" s="22"/>
      <c r="NYS46" s="22"/>
      <c r="NYT46" s="22"/>
      <c r="NYU46" s="22"/>
      <c r="NYV46" s="22"/>
      <c r="NYW46" s="22"/>
      <c r="NYX46" s="22"/>
      <c r="NYY46" s="22"/>
      <c r="NYZ46" s="22"/>
      <c r="NZA46" s="22"/>
      <c r="NZB46" s="22"/>
      <c r="NZC46" s="22"/>
      <c r="NZD46" s="22"/>
      <c r="NZE46" s="22"/>
      <c r="NZF46" s="22"/>
      <c r="NZG46" s="22"/>
      <c r="NZH46" s="22"/>
      <c r="NZI46" s="22"/>
      <c r="NZJ46" s="22"/>
      <c r="NZK46" s="22"/>
      <c r="NZL46" s="22"/>
      <c r="NZM46" s="22"/>
      <c r="NZN46" s="22"/>
      <c r="NZO46" s="22"/>
      <c r="NZP46" s="22"/>
      <c r="NZQ46" s="22"/>
      <c r="NZR46" s="22"/>
      <c r="NZS46" s="22"/>
      <c r="NZT46" s="22"/>
      <c r="NZU46" s="22"/>
      <c r="NZV46" s="22"/>
      <c r="NZW46" s="22"/>
      <c r="NZX46" s="22"/>
      <c r="NZY46" s="22"/>
      <c r="NZZ46" s="22"/>
      <c r="OAA46" s="22"/>
      <c r="OAB46" s="22"/>
      <c r="OAC46" s="22"/>
      <c r="OAD46" s="22"/>
      <c r="OAE46" s="22"/>
      <c r="OAF46" s="22"/>
      <c r="OAG46" s="22"/>
      <c r="OAH46" s="22"/>
      <c r="OAI46" s="22"/>
      <c r="OAJ46" s="22"/>
      <c r="OAK46" s="22"/>
      <c r="OAL46" s="22"/>
      <c r="OAM46" s="22"/>
      <c r="OAN46" s="22"/>
      <c r="OAO46" s="22"/>
      <c r="OAP46" s="22"/>
      <c r="OAQ46" s="22"/>
      <c r="OAR46" s="22"/>
      <c r="OAS46" s="22"/>
      <c r="OAT46" s="22"/>
      <c r="OAU46" s="22"/>
      <c r="OAV46" s="22"/>
      <c r="OAW46" s="22"/>
      <c r="OAX46" s="22"/>
      <c r="OAY46" s="22"/>
      <c r="OAZ46" s="22"/>
      <c r="OBA46" s="22"/>
      <c r="OBB46" s="22"/>
      <c r="OBC46" s="22"/>
      <c r="OBD46" s="22"/>
      <c r="OBE46" s="22"/>
      <c r="OBF46" s="22"/>
      <c r="OBG46" s="22"/>
      <c r="OBH46" s="22"/>
      <c r="OBI46" s="22"/>
      <c r="OBJ46" s="22"/>
      <c r="OBK46" s="22"/>
      <c r="OBL46" s="22"/>
      <c r="OBM46" s="22"/>
      <c r="OBN46" s="22"/>
      <c r="OBO46" s="22"/>
      <c r="OBP46" s="22"/>
      <c r="OBQ46" s="22"/>
      <c r="OBR46" s="22"/>
      <c r="OBS46" s="22"/>
      <c r="OBT46" s="22"/>
      <c r="OBU46" s="22"/>
      <c r="OBV46" s="22"/>
      <c r="OBW46" s="22"/>
      <c r="OBX46" s="22"/>
      <c r="OBY46" s="22"/>
      <c r="OBZ46" s="22"/>
      <c r="OCA46" s="22"/>
      <c r="OCB46" s="22"/>
      <c r="OCC46" s="22"/>
      <c r="OCD46" s="22"/>
      <c r="OCE46" s="22"/>
      <c r="OCF46" s="22"/>
      <c r="OCG46" s="22"/>
      <c r="OCH46" s="22"/>
      <c r="OCI46" s="22"/>
      <c r="OCJ46" s="22"/>
      <c r="OCK46" s="22"/>
      <c r="OCL46" s="22"/>
      <c r="OCM46" s="22"/>
      <c r="OCN46" s="22"/>
      <c r="OCO46" s="22"/>
      <c r="OCP46" s="22"/>
      <c r="OCQ46" s="22"/>
      <c r="OCR46" s="22"/>
      <c r="OCS46" s="22"/>
      <c r="OCT46" s="22"/>
      <c r="OCU46" s="22"/>
      <c r="OCV46" s="22"/>
      <c r="OCW46" s="22"/>
      <c r="OCX46" s="22"/>
      <c r="OCY46" s="22"/>
      <c r="OCZ46" s="22"/>
      <c r="ODA46" s="22"/>
      <c r="ODB46" s="22"/>
      <c r="ODC46" s="22"/>
      <c r="ODD46" s="22"/>
      <c r="ODE46" s="22"/>
      <c r="ODF46" s="22"/>
      <c r="ODG46" s="22"/>
      <c r="ODH46" s="22"/>
      <c r="ODI46" s="22"/>
      <c r="ODJ46" s="22"/>
      <c r="ODK46" s="22"/>
      <c r="ODL46" s="22"/>
      <c r="ODM46" s="22"/>
      <c r="ODN46" s="22"/>
      <c r="ODO46" s="22"/>
      <c r="ODP46" s="22"/>
      <c r="ODQ46" s="22"/>
      <c r="ODR46" s="22"/>
      <c r="ODS46" s="22"/>
      <c r="ODT46" s="22"/>
      <c r="ODU46" s="22"/>
      <c r="ODV46" s="22"/>
      <c r="ODW46" s="22"/>
      <c r="ODX46" s="22"/>
      <c r="ODY46" s="22"/>
      <c r="ODZ46" s="22"/>
      <c r="OEA46" s="22"/>
      <c r="OEB46" s="22"/>
      <c r="OEC46" s="22"/>
      <c r="OED46" s="22"/>
      <c r="OEE46" s="22"/>
      <c r="OEF46" s="22"/>
      <c r="OEG46" s="22"/>
      <c r="OEH46" s="22"/>
      <c r="OEI46" s="22"/>
      <c r="OEJ46" s="22"/>
      <c r="OEK46" s="22"/>
      <c r="OEL46" s="22"/>
      <c r="OEM46" s="22"/>
      <c r="OEN46" s="22"/>
      <c r="OEO46" s="22"/>
      <c r="OEP46" s="22"/>
      <c r="OEQ46" s="22"/>
      <c r="OER46" s="22"/>
      <c r="OES46" s="22"/>
      <c r="OET46" s="22"/>
      <c r="OEU46" s="22"/>
      <c r="OEV46" s="22"/>
      <c r="OEW46" s="22"/>
      <c r="OEX46" s="22"/>
      <c r="OEY46" s="22"/>
      <c r="OEZ46" s="22"/>
      <c r="OFA46" s="22"/>
      <c r="OFB46" s="22"/>
      <c r="OFC46" s="22"/>
      <c r="OFD46" s="22"/>
      <c r="OFE46" s="22"/>
      <c r="OFF46" s="22"/>
      <c r="OFG46" s="22"/>
      <c r="OFH46" s="22"/>
      <c r="OFI46" s="22"/>
      <c r="OFJ46" s="22"/>
      <c r="OFK46" s="22"/>
      <c r="OFL46" s="22"/>
      <c r="OFM46" s="22"/>
      <c r="OFN46" s="22"/>
      <c r="OFO46" s="22"/>
      <c r="OFP46" s="22"/>
      <c r="OFQ46" s="22"/>
      <c r="OFR46" s="22"/>
      <c r="OFS46" s="22"/>
      <c r="OFT46" s="22"/>
      <c r="OFU46" s="22"/>
      <c r="OFV46" s="22"/>
      <c r="OFW46" s="22"/>
      <c r="OFX46" s="22"/>
      <c r="OFY46" s="22"/>
      <c r="OFZ46" s="22"/>
      <c r="OGA46" s="22"/>
      <c r="OGB46" s="22"/>
      <c r="OGC46" s="22"/>
      <c r="OGD46" s="22"/>
      <c r="OGE46" s="22"/>
      <c r="OGF46" s="22"/>
      <c r="OGG46" s="22"/>
      <c r="OGH46" s="22"/>
      <c r="OGI46" s="22"/>
      <c r="OGJ46" s="22"/>
      <c r="OGK46" s="22"/>
      <c r="OGL46" s="22"/>
      <c r="OGM46" s="22"/>
      <c r="OGN46" s="22"/>
      <c r="OGO46" s="22"/>
      <c r="OGP46" s="22"/>
      <c r="OGQ46" s="22"/>
      <c r="OGR46" s="22"/>
      <c r="OGS46" s="22"/>
      <c r="OGT46" s="22"/>
      <c r="OGU46" s="22"/>
      <c r="OGV46" s="22"/>
      <c r="OGW46" s="22"/>
      <c r="OGX46" s="22"/>
      <c r="OGY46" s="22"/>
      <c r="OGZ46" s="22"/>
      <c r="OHA46" s="22"/>
      <c r="OHB46" s="22"/>
      <c r="OHC46" s="22"/>
      <c r="OHD46" s="22"/>
      <c r="OHE46" s="22"/>
      <c r="OHF46" s="22"/>
      <c r="OHG46" s="22"/>
      <c r="OHH46" s="22"/>
      <c r="OHI46" s="22"/>
      <c r="OHJ46" s="22"/>
      <c r="OHK46" s="22"/>
      <c r="OHL46" s="22"/>
      <c r="OHM46" s="22"/>
      <c r="OHN46" s="22"/>
      <c r="OHO46" s="22"/>
      <c r="OHP46" s="22"/>
      <c r="OHQ46" s="22"/>
      <c r="OHR46" s="22"/>
      <c r="OHS46" s="22"/>
      <c r="OHT46" s="22"/>
      <c r="OHU46" s="22"/>
      <c r="OHV46" s="22"/>
      <c r="OHW46" s="22"/>
      <c r="OHX46" s="22"/>
      <c r="OHY46" s="22"/>
      <c r="OHZ46" s="22"/>
      <c r="OIA46" s="22"/>
      <c r="OIB46" s="22"/>
      <c r="OIC46" s="22"/>
      <c r="OID46" s="22"/>
      <c r="OIE46" s="22"/>
      <c r="OIF46" s="22"/>
      <c r="OIG46" s="22"/>
      <c r="OIH46" s="22"/>
      <c r="OII46" s="22"/>
      <c r="OIJ46" s="22"/>
      <c r="OIK46" s="22"/>
      <c r="OIL46" s="22"/>
      <c r="OIM46" s="22"/>
      <c r="OIN46" s="22"/>
      <c r="OIO46" s="22"/>
      <c r="OIP46" s="22"/>
      <c r="OIQ46" s="22"/>
      <c r="OIR46" s="22"/>
      <c r="OIS46" s="22"/>
      <c r="OIT46" s="22"/>
      <c r="OIU46" s="22"/>
      <c r="OIV46" s="22"/>
      <c r="OIW46" s="22"/>
      <c r="OIX46" s="22"/>
      <c r="OIY46" s="22"/>
      <c r="OIZ46" s="22"/>
      <c r="OJA46" s="22"/>
      <c r="OJB46" s="22"/>
      <c r="OJC46" s="22"/>
      <c r="OJD46" s="22"/>
      <c r="OJE46" s="22"/>
      <c r="OJF46" s="22"/>
      <c r="OJG46" s="22"/>
      <c r="OJH46" s="22"/>
      <c r="OJI46" s="22"/>
      <c r="OJJ46" s="22"/>
      <c r="OJK46" s="22"/>
      <c r="OJL46" s="22"/>
      <c r="OJM46" s="22"/>
      <c r="OJN46" s="22"/>
      <c r="OJO46" s="22"/>
      <c r="OJP46" s="22"/>
      <c r="OJQ46" s="22"/>
      <c r="OJR46" s="22"/>
      <c r="OJS46" s="22"/>
      <c r="OJT46" s="22"/>
      <c r="OJU46" s="22"/>
      <c r="OJV46" s="22"/>
      <c r="OJW46" s="22"/>
      <c r="OJX46" s="22"/>
      <c r="OJY46" s="22"/>
      <c r="OJZ46" s="22"/>
      <c r="OKA46" s="22"/>
      <c r="OKB46" s="22"/>
      <c r="OKC46" s="22"/>
      <c r="OKD46" s="22"/>
      <c r="OKE46" s="22"/>
      <c r="OKF46" s="22"/>
      <c r="OKG46" s="22"/>
      <c r="OKH46" s="22"/>
      <c r="OKI46" s="22"/>
      <c r="OKJ46" s="22"/>
      <c r="OKK46" s="22"/>
      <c r="OKL46" s="22"/>
      <c r="OKM46" s="22"/>
      <c r="OKN46" s="22"/>
      <c r="OKO46" s="22"/>
      <c r="OKP46" s="22"/>
      <c r="OKQ46" s="22"/>
      <c r="OKR46" s="22"/>
      <c r="OKS46" s="22"/>
      <c r="OKT46" s="22"/>
      <c r="OKU46" s="22"/>
      <c r="OKV46" s="22"/>
      <c r="OKW46" s="22"/>
      <c r="OKX46" s="22"/>
      <c r="OKY46" s="22"/>
      <c r="OKZ46" s="22"/>
      <c r="OLA46" s="22"/>
      <c r="OLB46" s="22"/>
      <c r="OLC46" s="22"/>
      <c r="OLD46" s="22"/>
      <c r="OLE46" s="22"/>
      <c r="OLF46" s="22"/>
      <c r="OLG46" s="22"/>
      <c r="OLH46" s="22"/>
      <c r="OLI46" s="22"/>
      <c r="OLJ46" s="22"/>
      <c r="OLK46" s="22"/>
      <c r="OLL46" s="22"/>
      <c r="OLM46" s="22"/>
      <c r="OLN46" s="22"/>
      <c r="OLO46" s="22"/>
      <c r="OLP46" s="22"/>
      <c r="OLQ46" s="22"/>
      <c r="OLR46" s="22"/>
      <c r="OLS46" s="22"/>
      <c r="OLT46" s="22"/>
      <c r="OLU46" s="22"/>
      <c r="OLV46" s="22"/>
      <c r="OLW46" s="22"/>
      <c r="OLX46" s="22"/>
      <c r="OLY46" s="22"/>
      <c r="OLZ46" s="22"/>
      <c r="OMA46" s="22"/>
      <c r="OMB46" s="22"/>
      <c r="OMC46" s="22"/>
      <c r="OMD46" s="22"/>
      <c r="OME46" s="22"/>
      <c r="OMF46" s="22"/>
      <c r="OMG46" s="22"/>
      <c r="OMH46" s="22"/>
      <c r="OMI46" s="22"/>
      <c r="OMJ46" s="22"/>
      <c r="OMK46" s="22"/>
      <c r="OML46" s="22"/>
      <c r="OMM46" s="22"/>
      <c r="OMN46" s="22"/>
      <c r="OMO46" s="22"/>
      <c r="OMP46" s="22"/>
      <c r="OMQ46" s="22"/>
      <c r="OMR46" s="22"/>
      <c r="OMS46" s="22"/>
      <c r="OMT46" s="22"/>
      <c r="OMU46" s="22"/>
      <c r="OMV46" s="22"/>
      <c r="OMW46" s="22"/>
      <c r="OMX46" s="22"/>
      <c r="OMY46" s="22"/>
      <c r="OMZ46" s="22"/>
      <c r="ONA46" s="22"/>
      <c r="ONB46" s="22"/>
      <c r="ONC46" s="22"/>
      <c r="OND46" s="22"/>
      <c r="ONE46" s="22"/>
      <c r="ONF46" s="22"/>
      <c r="ONG46" s="22"/>
      <c r="ONH46" s="22"/>
      <c r="ONI46" s="22"/>
      <c r="ONJ46" s="22"/>
      <c r="ONK46" s="22"/>
      <c r="ONL46" s="22"/>
      <c r="ONM46" s="22"/>
      <c r="ONN46" s="22"/>
      <c r="ONO46" s="22"/>
      <c r="ONP46" s="22"/>
      <c r="ONQ46" s="22"/>
      <c r="ONR46" s="22"/>
      <c r="ONS46" s="22"/>
      <c r="ONT46" s="22"/>
      <c r="ONU46" s="22"/>
      <c r="ONV46" s="22"/>
      <c r="ONW46" s="22"/>
      <c r="ONX46" s="22"/>
      <c r="ONY46" s="22"/>
      <c r="ONZ46" s="22"/>
      <c r="OOA46" s="22"/>
      <c r="OOB46" s="22"/>
      <c r="OOC46" s="22"/>
      <c r="OOD46" s="22"/>
      <c r="OOE46" s="22"/>
      <c r="OOF46" s="22"/>
      <c r="OOG46" s="22"/>
      <c r="OOH46" s="22"/>
      <c r="OOI46" s="22"/>
      <c r="OOJ46" s="22"/>
      <c r="OOK46" s="22"/>
      <c r="OOL46" s="22"/>
      <c r="OOM46" s="22"/>
      <c r="OON46" s="22"/>
      <c r="OOO46" s="22"/>
      <c r="OOP46" s="22"/>
      <c r="OOQ46" s="22"/>
      <c r="OOR46" s="22"/>
      <c r="OOS46" s="22"/>
      <c r="OOT46" s="22"/>
      <c r="OOU46" s="22"/>
      <c r="OOV46" s="22"/>
      <c r="OOW46" s="22"/>
      <c r="OOX46" s="22"/>
      <c r="OOY46" s="22"/>
      <c r="OOZ46" s="22"/>
      <c r="OPA46" s="22"/>
      <c r="OPB46" s="22"/>
      <c r="OPC46" s="22"/>
      <c r="OPD46" s="22"/>
      <c r="OPE46" s="22"/>
      <c r="OPF46" s="22"/>
      <c r="OPG46" s="22"/>
      <c r="OPH46" s="22"/>
      <c r="OPI46" s="22"/>
      <c r="OPJ46" s="22"/>
      <c r="OPK46" s="22"/>
      <c r="OPL46" s="22"/>
      <c r="OPM46" s="22"/>
      <c r="OPN46" s="22"/>
      <c r="OPO46" s="22"/>
      <c r="OPP46" s="22"/>
      <c r="OPQ46" s="22"/>
      <c r="OPR46" s="22"/>
      <c r="OPS46" s="22"/>
      <c r="OPT46" s="22"/>
      <c r="OPU46" s="22"/>
      <c r="OPV46" s="22"/>
      <c r="OPW46" s="22"/>
      <c r="OPX46" s="22"/>
      <c r="OPY46" s="22"/>
      <c r="OPZ46" s="22"/>
      <c r="OQA46" s="22"/>
      <c r="OQB46" s="22"/>
      <c r="OQC46" s="22"/>
      <c r="OQD46" s="22"/>
      <c r="OQE46" s="22"/>
      <c r="OQF46" s="22"/>
      <c r="OQG46" s="22"/>
      <c r="OQH46" s="22"/>
      <c r="OQI46" s="22"/>
      <c r="OQJ46" s="22"/>
      <c r="OQK46" s="22"/>
      <c r="OQL46" s="22"/>
      <c r="OQM46" s="22"/>
      <c r="OQN46" s="22"/>
      <c r="OQO46" s="22"/>
      <c r="OQP46" s="22"/>
      <c r="OQQ46" s="22"/>
      <c r="OQR46" s="22"/>
      <c r="OQS46" s="22"/>
      <c r="OQT46" s="22"/>
      <c r="OQU46" s="22"/>
      <c r="OQV46" s="22"/>
      <c r="OQW46" s="22"/>
      <c r="OQX46" s="22"/>
      <c r="OQY46" s="22"/>
      <c r="OQZ46" s="22"/>
      <c r="ORA46" s="22"/>
      <c r="ORB46" s="22"/>
      <c r="ORC46" s="22"/>
      <c r="ORD46" s="22"/>
      <c r="ORE46" s="22"/>
      <c r="ORF46" s="22"/>
      <c r="ORG46" s="22"/>
      <c r="ORH46" s="22"/>
      <c r="ORI46" s="22"/>
      <c r="ORJ46" s="22"/>
      <c r="ORK46" s="22"/>
      <c r="ORL46" s="22"/>
      <c r="ORM46" s="22"/>
      <c r="ORN46" s="22"/>
      <c r="ORO46" s="22"/>
      <c r="ORP46" s="22"/>
      <c r="ORQ46" s="22"/>
      <c r="ORR46" s="22"/>
      <c r="ORS46" s="22"/>
      <c r="ORT46" s="22"/>
      <c r="ORU46" s="22"/>
      <c r="ORV46" s="22"/>
      <c r="ORW46" s="22"/>
      <c r="ORX46" s="22"/>
      <c r="ORY46" s="22"/>
      <c r="ORZ46" s="22"/>
      <c r="OSA46" s="22"/>
      <c r="OSB46" s="22"/>
      <c r="OSC46" s="22"/>
      <c r="OSD46" s="22"/>
      <c r="OSE46" s="22"/>
      <c r="OSF46" s="22"/>
      <c r="OSG46" s="22"/>
      <c r="OSH46" s="22"/>
      <c r="OSI46" s="22"/>
      <c r="OSJ46" s="22"/>
      <c r="OSK46" s="22"/>
      <c r="OSL46" s="22"/>
      <c r="OSM46" s="22"/>
      <c r="OSN46" s="22"/>
      <c r="OSO46" s="22"/>
      <c r="OSP46" s="22"/>
      <c r="OSQ46" s="22"/>
      <c r="OSR46" s="22"/>
      <c r="OSS46" s="22"/>
      <c r="OST46" s="22"/>
      <c r="OSU46" s="22"/>
      <c r="OSV46" s="22"/>
      <c r="OSW46" s="22"/>
      <c r="OSX46" s="22"/>
      <c r="OSY46" s="22"/>
      <c r="OSZ46" s="22"/>
      <c r="OTA46" s="22"/>
      <c r="OTB46" s="22"/>
      <c r="OTC46" s="22"/>
      <c r="OTD46" s="22"/>
      <c r="OTE46" s="22"/>
      <c r="OTF46" s="22"/>
      <c r="OTG46" s="22"/>
      <c r="OTH46" s="22"/>
      <c r="OTI46" s="22"/>
      <c r="OTJ46" s="22"/>
      <c r="OTK46" s="22"/>
      <c r="OTL46" s="22"/>
      <c r="OTM46" s="22"/>
      <c r="OTN46" s="22"/>
      <c r="OTO46" s="22"/>
      <c r="OTP46" s="22"/>
      <c r="OTQ46" s="22"/>
      <c r="OTR46" s="22"/>
      <c r="OTS46" s="22"/>
      <c r="OTT46" s="22"/>
      <c r="OTU46" s="22"/>
      <c r="OTV46" s="22"/>
      <c r="OTW46" s="22"/>
      <c r="OTX46" s="22"/>
      <c r="OTY46" s="22"/>
      <c r="OTZ46" s="22"/>
      <c r="OUA46" s="22"/>
      <c r="OUB46" s="22"/>
      <c r="OUC46" s="22"/>
      <c r="OUD46" s="22"/>
      <c r="OUE46" s="22"/>
      <c r="OUF46" s="22"/>
      <c r="OUG46" s="22"/>
      <c r="OUH46" s="22"/>
      <c r="OUI46" s="22"/>
      <c r="OUJ46" s="22"/>
      <c r="OUK46" s="22"/>
      <c r="OUL46" s="22"/>
      <c r="OUM46" s="22"/>
      <c r="OUN46" s="22"/>
      <c r="OUO46" s="22"/>
      <c r="OUP46" s="22"/>
      <c r="OUQ46" s="22"/>
      <c r="OUR46" s="22"/>
      <c r="OUS46" s="22"/>
      <c r="OUT46" s="22"/>
      <c r="OUU46" s="22"/>
      <c r="OUV46" s="22"/>
      <c r="OUW46" s="22"/>
      <c r="OUX46" s="22"/>
      <c r="OUY46" s="22"/>
      <c r="OUZ46" s="22"/>
      <c r="OVA46" s="22"/>
      <c r="OVB46" s="22"/>
      <c r="OVC46" s="22"/>
      <c r="OVD46" s="22"/>
      <c r="OVE46" s="22"/>
      <c r="OVF46" s="22"/>
      <c r="OVG46" s="22"/>
      <c r="OVH46" s="22"/>
      <c r="OVI46" s="22"/>
      <c r="OVJ46" s="22"/>
      <c r="OVK46" s="22"/>
      <c r="OVL46" s="22"/>
      <c r="OVM46" s="22"/>
      <c r="OVN46" s="22"/>
      <c r="OVO46" s="22"/>
      <c r="OVP46" s="22"/>
      <c r="OVQ46" s="22"/>
      <c r="OVR46" s="22"/>
      <c r="OVS46" s="22"/>
      <c r="OVT46" s="22"/>
      <c r="OVU46" s="22"/>
      <c r="OVV46" s="22"/>
      <c r="OVW46" s="22"/>
      <c r="OVX46" s="22"/>
      <c r="OVY46" s="22"/>
      <c r="OVZ46" s="22"/>
      <c r="OWA46" s="22"/>
      <c r="OWB46" s="22"/>
      <c r="OWC46" s="22"/>
      <c r="OWD46" s="22"/>
      <c r="OWE46" s="22"/>
      <c r="OWF46" s="22"/>
      <c r="OWG46" s="22"/>
      <c r="OWH46" s="22"/>
      <c r="OWI46" s="22"/>
      <c r="OWJ46" s="22"/>
      <c r="OWK46" s="22"/>
      <c r="OWL46" s="22"/>
      <c r="OWM46" s="22"/>
      <c r="OWN46" s="22"/>
      <c r="OWO46" s="22"/>
      <c r="OWP46" s="22"/>
      <c r="OWQ46" s="22"/>
      <c r="OWR46" s="22"/>
      <c r="OWS46" s="22"/>
      <c r="OWT46" s="22"/>
      <c r="OWU46" s="22"/>
      <c r="OWV46" s="22"/>
      <c r="OWW46" s="22"/>
      <c r="OWX46" s="22"/>
      <c r="OWY46" s="22"/>
      <c r="OWZ46" s="22"/>
      <c r="OXA46" s="22"/>
      <c r="OXB46" s="22"/>
      <c r="OXC46" s="22"/>
      <c r="OXD46" s="22"/>
      <c r="OXE46" s="22"/>
      <c r="OXF46" s="22"/>
      <c r="OXG46" s="22"/>
      <c r="OXH46" s="22"/>
      <c r="OXI46" s="22"/>
      <c r="OXJ46" s="22"/>
      <c r="OXK46" s="22"/>
      <c r="OXL46" s="22"/>
      <c r="OXM46" s="22"/>
      <c r="OXN46" s="22"/>
      <c r="OXO46" s="22"/>
      <c r="OXP46" s="22"/>
      <c r="OXQ46" s="22"/>
      <c r="OXR46" s="22"/>
      <c r="OXS46" s="22"/>
      <c r="OXT46" s="22"/>
      <c r="OXU46" s="22"/>
      <c r="OXV46" s="22"/>
      <c r="OXW46" s="22"/>
      <c r="OXX46" s="22"/>
      <c r="OXY46" s="22"/>
      <c r="OXZ46" s="22"/>
      <c r="OYA46" s="22"/>
      <c r="OYB46" s="22"/>
      <c r="OYC46" s="22"/>
      <c r="OYD46" s="22"/>
      <c r="OYE46" s="22"/>
      <c r="OYF46" s="22"/>
      <c r="OYG46" s="22"/>
      <c r="OYH46" s="22"/>
      <c r="OYI46" s="22"/>
      <c r="OYJ46" s="22"/>
      <c r="OYK46" s="22"/>
      <c r="OYL46" s="22"/>
      <c r="OYM46" s="22"/>
      <c r="OYN46" s="22"/>
      <c r="OYO46" s="22"/>
      <c r="OYP46" s="22"/>
      <c r="OYQ46" s="22"/>
      <c r="OYR46" s="22"/>
      <c r="OYS46" s="22"/>
      <c r="OYT46" s="22"/>
      <c r="OYU46" s="22"/>
      <c r="OYV46" s="22"/>
      <c r="OYW46" s="22"/>
      <c r="OYX46" s="22"/>
      <c r="OYY46" s="22"/>
      <c r="OYZ46" s="22"/>
      <c r="OZA46" s="22"/>
      <c r="OZB46" s="22"/>
      <c r="OZC46" s="22"/>
      <c r="OZD46" s="22"/>
      <c r="OZE46" s="22"/>
      <c r="OZF46" s="22"/>
      <c r="OZG46" s="22"/>
      <c r="OZH46" s="22"/>
      <c r="OZI46" s="22"/>
      <c r="OZJ46" s="22"/>
      <c r="OZK46" s="22"/>
      <c r="OZL46" s="22"/>
      <c r="OZM46" s="22"/>
      <c r="OZN46" s="22"/>
      <c r="OZO46" s="22"/>
      <c r="OZP46" s="22"/>
      <c r="OZQ46" s="22"/>
      <c r="OZR46" s="22"/>
      <c r="OZS46" s="22"/>
      <c r="OZT46" s="22"/>
      <c r="OZU46" s="22"/>
      <c r="OZV46" s="22"/>
      <c r="OZW46" s="22"/>
      <c r="OZX46" s="22"/>
      <c r="OZY46" s="22"/>
      <c r="OZZ46" s="22"/>
      <c r="PAA46" s="22"/>
      <c r="PAB46" s="22"/>
      <c r="PAC46" s="22"/>
      <c r="PAD46" s="22"/>
      <c r="PAE46" s="22"/>
      <c r="PAF46" s="22"/>
      <c r="PAG46" s="22"/>
      <c r="PAH46" s="22"/>
      <c r="PAI46" s="22"/>
      <c r="PAJ46" s="22"/>
      <c r="PAK46" s="22"/>
      <c r="PAL46" s="22"/>
      <c r="PAM46" s="22"/>
      <c r="PAN46" s="22"/>
      <c r="PAO46" s="22"/>
      <c r="PAP46" s="22"/>
      <c r="PAQ46" s="22"/>
      <c r="PAR46" s="22"/>
      <c r="PAS46" s="22"/>
      <c r="PAT46" s="22"/>
      <c r="PAU46" s="22"/>
      <c r="PAV46" s="22"/>
      <c r="PAW46" s="22"/>
      <c r="PAX46" s="22"/>
      <c r="PAY46" s="22"/>
      <c r="PAZ46" s="22"/>
      <c r="PBA46" s="22"/>
      <c r="PBB46" s="22"/>
      <c r="PBC46" s="22"/>
      <c r="PBD46" s="22"/>
      <c r="PBE46" s="22"/>
      <c r="PBF46" s="22"/>
      <c r="PBG46" s="22"/>
      <c r="PBH46" s="22"/>
      <c r="PBI46" s="22"/>
      <c r="PBJ46" s="22"/>
      <c r="PBK46" s="22"/>
      <c r="PBL46" s="22"/>
      <c r="PBM46" s="22"/>
      <c r="PBN46" s="22"/>
      <c r="PBO46" s="22"/>
      <c r="PBP46" s="22"/>
      <c r="PBQ46" s="22"/>
      <c r="PBR46" s="22"/>
      <c r="PBS46" s="22"/>
      <c r="PBT46" s="22"/>
      <c r="PBU46" s="22"/>
      <c r="PBV46" s="22"/>
      <c r="PBW46" s="22"/>
      <c r="PBX46" s="22"/>
      <c r="PBY46" s="22"/>
      <c r="PBZ46" s="22"/>
      <c r="PCA46" s="22"/>
      <c r="PCB46" s="22"/>
      <c r="PCC46" s="22"/>
      <c r="PCD46" s="22"/>
      <c r="PCE46" s="22"/>
      <c r="PCF46" s="22"/>
      <c r="PCG46" s="22"/>
      <c r="PCH46" s="22"/>
      <c r="PCI46" s="22"/>
      <c r="PCJ46" s="22"/>
      <c r="PCK46" s="22"/>
      <c r="PCL46" s="22"/>
      <c r="PCM46" s="22"/>
      <c r="PCN46" s="22"/>
      <c r="PCO46" s="22"/>
      <c r="PCP46" s="22"/>
      <c r="PCQ46" s="22"/>
      <c r="PCR46" s="22"/>
      <c r="PCS46" s="22"/>
      <c r="PCT46" s="22"/>
      <c r="PCU46" s="22"/>
      <c r="PCV46" s="22"/>
      <c r="PCW46" s="22"/>
      <c r="PCX46" s="22"/>
      <c r="PCY46" s="22"/>
      <c r="PCZ46" s="22"/>
      <c r="PDA46" s="22"/>
      <c r="PDB46" s="22"/>
      <c r="PDC46" s="22"/>
      <c r="PDD46" s="22"/>
      <c r="PDE46" s="22"/>
      <c r="PDF46" s="22"/>
      <c r="PDG46" s="22"/>
      <c r="PDH46" s="22"/>
      <c r="PDI46" s="22"/>
      <c r="PDJ46" s="22"/>
      <c r="PDK46" s="22"/>
      <c r="PDL46" s="22"/>
      <c r="PDM46" s="22"/>
      <c r="PDN46" s="22"/>
      <c r="PDO46" s="22"/>
      <c r="PDP46" s="22"/>
      <c r="PDQ46" s="22"/>
      <c r="PDR46" s="22"/>
      <c r="PDS46" s="22"/>
      <c r="PDT46" s="22"/>
      <c r="PDU46" s="22"/>
      <c r="PDV46" s="22"/>
      <c r="PDW46" s="22"/>
      <c r="PDX46" s="22"/>
      <c r="PDY46" s="22"/>
      <c r="PDZ46" s="22"/>
      <c r="PEA46" s="22"/>
      <c r="PEB46" s="22"/>
      <c r="PEC46" s="22"/>
      <c r="PED46" s="22"/>
      <c r="PEE46" s="22"/>
      <c r="PEF46" s="22"/>
      <c r="PEG46" s="22"/>
      <c r="PEH46" s="22"/>
      <c r="PEI46" s="22"/>
      <c r="PEJ46" s="22"/>
      <c r="PEK46" s="22"/>
      <c r="PEL46" s="22"/>
      <c r="PEM46" s="22"/>
      <c r="PEN46" s="22"/>
      <c r="PEO46" s="22"/>
      <c r="PEP46" s="22"/>
      <c r="PEQ46" s="22"/>
      <c r="PER46" s="22"/>
      <c r="PES46" s="22"/>
      <c r="PET46" s="22"/>
      <c r="PEU46" s="22"/>
      <c r="PEV46" s="22"/>
      <c r="PEW46" s="22"/>
      <c r="PEX46" s="22"/>
      <c r="PEY46" s="22"/>
      <c r="PEZ46" s="22"/>
      <c r="PFA46" s="22"/>
      <c r="PFB46" s="22"/>
      <c r="PFC46" s="22"/>
      <c r="PFD46" s="22"/>
      <c r="PFE46" s="22"/>
      <c r="PFF46" s="22"/>
      <c r="PFG46" s="22"/>
      <c r="PFH46" s="22"/>
      <c r="PFI46" s="22"/>
      <c r="PFJ46" s="22"/>
      <c r="PFK46" s="22"/>
      <c r="PFL46" s="22"/>
      <c r="PFM46" s="22"/>
      <c r="PFN46" s="22"/>
      <c r="PFO46" s="22"/>
      <c r="PFP46" s="22"/>
      <c r="PFQ46" s="22"/>
      <c r="PFR46" s="22"/>
      <c r="PFS46" s="22"/>
      <c r="PFT46" s="22"/>
      <c r="PFU46" s="22"/>
      <c r="PFV46" s="22"/>
      <c r="PFW46" s="22"/>
      <c r="PFX46" s="22"/>
      <c r="PFY46" s="22"/>
      <c r="PFZ46" s="22"/>
      <c r="PGA46" s="22"/>
      <c r="PGB46" s="22"/>
      <c r="PGC46" s="22"/>
      <c r="PGD46" s="22"/>
      <c r="PGE46" s="22"/>
      <c r="PGF46" s="22"/>
      <c r="PGG46" s="22"/>
      <c r="PGH46" s="22"/>
      <c r="PGI46" s="22"/>
      <c r="PGJ46" s="22"/>
      <c r="PGK46" s="22"/>
      <c r="PGL46" s="22"/>
      <c r="PGM46" s="22"/>
      <c r="PGN46" s="22"/>
      <c r="PGO46" s="22"/>
      <c r="PGP46" s="22"/>
      <c r="PGQ46" s="22"/>
      <c r="PGR46" s="22"/>
      <c r="PGS46" s="22"/>
      <c r="PGT46" s="22"/>
      <c r="PGU46" s="22"/>
      <c r="PGV46" s="22"/>
      <c r="PGW46" s="22"/>
      <c r="PGX46" s="22"/>
      <c r="PGY46" s="22"/>
      <c r="PGZ46" s="22"/>
      <c r="PHA46" s="22"/>
      <c r="PHB46" s="22"/>
      <c r="PHC46" s="22"/>
      <c r="PHD46" s="22"/>
      <c r="PHE46" s="22"/>
      <c r="PHF46" s="22"/>
      <c r="PHG46" s="22"/>
      <c r="PHH46" s="22"/>
      <c r="PHI46" s="22"/>
      <c r="PHJ46" s="22"/>
      <c r="PHK46" s="22"/>
      <c r="PHL46" s="22"/>
      <c r="PHM46" s="22"/>
      <c r="PHN46" s="22"/>
      <c r="PHO46" s="22"/>
      <c r="PHP46" s="22"/>
      <c r="PHQ46" s="22"/>
      <c r="PHR46" s="22"/>
      <c r="PHS46" s="22"/>
      <c r="PHT46" s="22"/>
      <c r="PHU46" s="22"/>
      <c r="PHV46" s="22"/>
      <c r="PHW46" s="22"/>
      <c r="PHX46" s="22"/>
      <c r="PHY46" s="22"/>
      <c r="PHZ46" s="22"/>
      <c r="PIA46" s="22"/>
      <c r="PIB46" s="22"/>
      <c r="PIC46" s="22"/>
      <c r="PID46" s="22"/>
      <c r="PIE46" s="22"/>
      <c r="PIF46" s="22"/>
      <c r="PIG46" s="22"/>
      <c r="PIH46" s="22"/>
      <c r="PII46" s="22"/>
      <c r="PIJ46" s="22"/>
      <c r="PIK46" s="22"/>
      <c r="PIL46" s="22"/>
      <c r="PIM46" s="22"/>
      <c r="PIN46" s="22"/>
      <c r="PIO46" s="22"/>
      <c r="PIP46" s="22"/>
      <c r="PIQ46" s="22"/>
      <c r="PIR46" s="22"/>
      <c r="PIS46" s="22"/>
      <c r="PIT46" s="22"/>
      <c r="PIU46" s="22"/>
      <c r="PIV46" s="22"/>
      <c r="PIW46" s="22"/>
      <c r="PIX46" s="22"/>
      <c r="PIY46" s="22"/>
      <c r="PIZ46" s="22"/>
      <c r="PJA46" s="22"/>
      <c r="PJB46" s="22"/>
      <c r="PJC46" s="22"/>
      <c r="PJD46" s="22"/>
      <c r="PJE46" s="22"/>
      <c r="PJF46" s="22"/>
      <c r="PJG46" s="22"/>
      <c r="PJH46" s="22"/>
      <c r="PJI46" s="22"/>
      <c r="PJJ46" s="22"/>
      <c r="PJK46" s="22"/>
      <c r="PJL46" s="22"/>
      <c r="PJM46" s="22"/>
      <c r="PJN46" s="22"/>
      <c r="PJO46" s="22"/>
      <c r="PJP46" s="22"/>
      <c r="PJQ46" s="22"/>
      <c r="PJR46" s="22"/>
      <c r="PJS46" s="22"/>
      <c r="PJT46" s="22"/>
      <c r="PJU46" s="22"/>
      <c r="PJV46" s="22"/>
      <c r="PJW46" s="22"/>
      <c r="PJX46" s="22"/>
      <c r="PJY46" s="22"/>
      <c r="PJZ46" s="22"/>
      <c r="PKA46" s="22"/>
      <c r="PKB46" s="22"/>
      <c r="PKC46" s="22"/>
      <c r="PKD46" s="22"/>
      <c r="PKE46" s="22"/>
      <c r="PKF46" s="22"/>
      <c r="PKG46" s="22"/>
      <c r="PKH46" s="22"/>
      <c r="PKI46" s="22"/>
      <c r="PKJ46" s="22"/>
      <c r="PKK46" s="22"/>
      <c r="PKL46" s="22"/>
      <c r="PKM46" s="22"/>
      <c r="PKN46" s="22"/>
      <c r="PKO46" s="22"/>
      <c r="PKP46" s="22"/>
      <c r="PKQ46" s="22"/>
      <c r="PKR46" s="22"/>
      <c r="PKS46" s="22"/>
      <c r="PKT46" s="22"/>
      <c r="PKU46" s="22"/>
      <c r="PKV46" s="22"/>
      <c r="PKW46" s="22"/>
      <c r="PKX46" s="22"/>
      <c r="PKY46" s="22"/>
      <c r="PKZ46" s="22"/>
      <c r="PLA46" s="22"/>
      <c r="PLB46" s="22"/>
      <c r="PLC46" s="22"/>
      <c r="PLD46" s="22"/>
      <c r="PLE46" s="22"/>
      <c r="PLF46" s="22"/>
      <c r="PLG46" s="22"/>
      <c r="PLH46" s="22"/>
      <c r="PLI46" s="22"/>
      <c r="PLJ46" s="22"/>
      <c r="PLK46" s="22"/>
      <c r="PLL46" s="22"/>
      <c r="PLM46" s="22"/>
      <c r="PLN46" s="22"/>
      <c r="PLO46" s="22"/>
      <c r="PLP46" s="22"/>
      <c r="PLQ46" s="22"/>
      <c r="PLR46" s="22"/>
      <c r="PLS46" s="22"/>
      <c r="PLT46" s="22"/>
      <c r="PLU46" s="22"/>
      <c r="PLV46" s="22"/>
      <c r="PLW46" s="22"/>
      <c r="PLX46" s="22"/>
      <c r="PLY46" s="22"/>
      <c r="PLZ46" s="22"/>
      <c r="PMA46" s="22"/>
      <c r="PMB46" s="22"/>
      <c r="PMC46" s="22"/>
      <c r="PMD46" s="22"/>
      <c r="PME46" s="22"/>
      <c r="PMF46" s="22"/>
      <c r="PMG46" s="22"/>
      <c r="PMH46" s="22"/>
      <c r="PMI46" s="22"/>
      <c r="PMJ46" s="22"/>
      <c r="PMK46" s="22"/>
      <c r="PML46" s="22"/>
      <c r="PMM46" s="22"/>
      <c r="PMN46" s="22"/>
      <c r="PMO46" s="22"/>
      <c r="PMP46" s="22"/>
      <c r="PMQ46" s="22"/>
      <c r="PMR46" s="22"/>
      <c r="PMS46" s="22"/>
      <c r="PMT46" s="22"/>
      <c r="PMU46" s="22"/>
      <c r="PMV46" s="22"/>
      <c r="PMW46" s="22"/>
      <c r="PMX46" s="22"/>
      <c r="PMY46" s="22"/>
      <c r="PMZ46" s="22"/>
      <c r="PNA46" s="22"/>
      <c r="PNB46" s="22"/>
      <c r="PNC46" s="22"/>
      <c r="PND46" s="22"/>
      <c r="PNE46" s="22"/>
      <c r="PNF46" s="22"/>
      <c r="PNG46" s="22"/>
      <c r="PNH46" s="22"/>
      <c r="PNI46" s="22"/>
      <c r="PNJ46" s="22"/>
      <c r="PNK46" s="22"/>
      <c r="PNL46" s="22"/>
      <c r="PNM46" s="22"/>
      <c r="PNN46" s="22"/>
      <c r="PNO46" s="22"/>
      <c r="PNP46" s="22"/>
      <c r="PNQ46" s="22"/>
      <c r="PNR46" s="22"/>
      <c r="PNS46" s="22"/>
      <c r="PNT46" s="22"/>
      <c r="PNU46" s="22"/>
      <c r="PNV46" s="22"/>
      <c r="PNW46" s="22"/>
      <c r="PNX46" s="22"/>
      <c r="PNY46" s="22"/>
      <c r="PNZ46" s="22"/>
      <c r="POA46" s="22"/>
      <c r="POB46" s="22"/>
      <c r="POC46" s="22"/>
      <c r="POD46" s="22"/>
      <c r="POE46" s="22"/>
      <c r="POF46" s="22"/>
      <c r="POG46" s="22"/>
      <c r="POH46" s="22"/>
      <c r="POI46" s="22"/>
      <c r="POJ46" s="22"/>
      <c r="POK46" s="22"/>
      <c r="POL46" s="22"/>
      <c r="POM46" s="22"/>
      <c r="PON46" s="22"/>
      <c r="POO46" s="22"/>
      <c r="POP46" s="22"/>
      <c r="POQ46" s="22"/>
      <c r="POR46" s="22"/>
      <c r="POS46" s="22"/>
      <c r="POT46" s="22"/>
      <c r="POU46" s="22"/>
      <c r="POV46" s="22"/>
      <c r="POW46" s="22"/>
      <c r="POX46" s="22"/>
      <c r="POY46" s="22"/>
      <c r="POZ46" s="22"/>
      <c r="PPA46" s="22"/>
      <c r="PPB46" s="22"/>
      <c r="PPC46" s="22"/>
      <c r="PPD46" s="22"/>
      <c r="PPE46" s="22"/>
      <c r="PPF46" s="22"/>
      <c r="PPG46" s="22"/>
      <c r="PPH46" s="22"/>
      <c r="PPI46" s="22"/>
      <c r="PPJ46" s="22"/>
      <c r="PPK46" s="22"/>
      <c r="PPL46" s="22"/>
      <c r="PPM46" s="22"/>
      <c r="PPN46" s="22"/>
      <c r="PPO46" s="22"/>
      <c r="PPP46" s="22"/>
      <c r="PPQ46" s="22"/>
      <c r="PPR46" s="22"/>
      <c r="PPS46" s="22"/>
      <c r="PPT46" s="22"/>
      <c r="PPU46" s="22"/>
      <c r="PPV46" s="22"/>
      <c r="PPW46" s="22"/>
      <c r="PPX46" s="22"/>
      <c r="PPY46" s="22"/>
      <c r="PPZ46" s="22"/>
      <c r="PQA46" s="22"/>
      <c r="PQB46" s="22"/>
      <c r="PQC46" s="22"/>
      <c r="PQD46" s="22"/>
      <c r="PQE46" s="22"/>
      <c r="PQF46" s="22"/>
      <c r="PQG46" s="22"/>
      <c r="PQH46" s="22"/>
      <c r="PQI46" s="22"/>
      <c r="PQJ46" s="22"/>
      <c r="PQK46" s="22"/>
      <c r="PQL46" s="22"/>
      <c r="PQM46" s="22"/>
      <c r="PQN46" s="22"/>
      <c r="PQO46" s="22"/>
      <c r="PQP46" s="22"/>
      <c r="PQQ46" s="22"/>
      <c r="PQR46" s="22"/>
      <c r="PQS46" s="22"/>
      <c r="PQT46" s="22"/>
      <c r="PQU46" s="22"/>
      <c r="PQV46" s="22"/>
      <c r="PQW46" s="22"/>
      <c r="PQX46" s="22"/>
      <c r="PQY46" s="22"/>
      <c r="PQZ46" s="22"/>
      <c r="PRA46" s="22"/>
      <c r="PRB46" s="22"/>
      <c r="PRC46" s="22"/>
      <c r="PRD46" s="22"/>
      <c r="PRE46" s="22"/>
      <c r="PRF46" s="22"/>
      <c r="PRG46" s="22"/>
      <c r="PRH46" s="22"/>
      <c r="PRI46" s="22"/>
      <c r="PRJ46" s="22"/>
      <c r="PRK46" s="22"/>
      <c r="PRL46" s="22"/>
      <c r="PRM46" s="22"/>
      <c r="PRN46" s="22"/>
      <c r="PRO46" s="22"/>
      <c r="PRP46" s="22"/>
      <c r="PRQ46" s="22"/>
      <c r="PRR46" s="22"/>
      <c r="PRS46" s="22"/>
      <c r="PRT46" s="22"/>
      <c r="PRU46" s="22"/>
      <c r="PRV46" s="22"/>
      <c r="PRW46" s="22"/>
      <c r="PRX46" s="22"/>
      <c r="PRY46" s="22"/>
      <c r="PRZ46" s="22"/>
      <c r="PSA46" s="22"/>
      <c r="PSB46" s="22"/>
      <c r="PSC46" s="22"/>
      <c r="PSD46" s="22"/>
      <c r="PSE46" s="22"/>
      <c r="PSF46" s="22"/>
      <c r="PSG46" s="22"/>
      <c r="PSH46" s="22"/>
      <c r="PSI46" s="22"/>
      <c r="PSJ46" s="22"/>
      <c r="PSK46" s="22"/>
      <c r="PSL46" s="22"/>
      <c r="PSM46" s="22"/>
      <c r="PSN46" s="22"/>
      <c r="PSO46" s="22"/>
      <c r="PSP46" s="22"/>
      <c r="PSQ46" s="22"/>
      <c r="PSR46" s="22"/>
      <c r="PSS46" s="22"/>
      <c r="PST46" s="22"/>
      <c r="PSU46" s="22"/>
      <c r="PSV46" s="22"/>
      <c r="PSW46" s="22"/>
      <c r="PSX46" s="22"/>
      <c r="PSY46" s="22"/>
      <c r="PSZ46" s="22"/>
      <c r="PTA46" s="22"/>
      <c r="PTB46" s="22"/>
      <c r="PTC46" s="22"/>
      <c r="PTD46" s="22"/>
      <c r="PTE46" s="22"/>
      <c r="PTF46" s="22"/>
      <c r="PTG46" s="22"/>
      <c r="PTH46" s="22"/>
      <c r="PTI46" s="22"/>
      <c r="PTJ46" s="22"/>
      <c r="PTK46" s="22"/>
      <c r="PTL46" s="22"/>
      <c r="PTM46" s="22"/>
      <c r="PTN46" s="22"/>
      <c r="PTO46" s="22"/>
      <c r="PTP46" s="22"/>
      <c r="PTQ46" s="22"/>
      <c r="PTR46" s="22"/>
      <c r="PTS46" s="22"/>
      <c r="PTT46" s="22"/>
      <c r="PTU46" s="22"/>
      <c r="PTV46" s="22"/>
      <c r="PTW46" s="22"/>
      <c r="PTX46" s="22"/>
      <c r="PTY46" s="22"/>
      <c r="PTZ46" s="22"/>
      <c r="PUA46" s="22"/>
      <c r="PUB46" s="22"/>
      <c r="PUC46" s="22"/>
      <c r="PUD46" s="22"/>
      <c r="PUE46" s="22"/>
      <c r="PUF46" s="22"/>
      <c r="PUG46" s="22"/>
      <c r="PUH46" s="22"/>
      <c r="PUI46" s="22"/>
      <c r="PUJ46" s="22"/>
      <c r="PUK46" s="22"/>
      <c r="PUL46" s="22"/>
      <c r="PUM46" s="22"/>
      <c r="PUN46" s="22"/>
      <c r="PUO46" s="22"/>
      <c r="PUP46" s="22"/>
      <c r="PUQ46" s="22"/>
      <c r="PUR46" s="22"/>
      <c r="PUS46" s="22"/>
      <c r="PUT46" s="22"/>
      <c r="PUU46" s="22"/>
      <c r="PUV46" s="22"/>
      <c r="PUW46" s="22"/>
      <c r="PUX46" s="22"/>
      <c r="PUY46" s="22"/>
      <c r="PUZ46" s="22"/>
      <c r="PVA46" s="22"/>
      <c r="PVB46" s="22"/>
      <c r="PVC46" s="22"/>
      <c r="PVD46" s="22"/>
      <c r="PVE46" s="22"/>
      <c r="PVF46" s="22"/>
      <c r="PVG46" s="22"/>
      <c r="PVH46" s="22"/>
      <c r="PVI46" s="22"/>
      <c r="PVJ46" s="22"/>
      <c r="PVK46" s="22"/>
      <c r="PVL46" s="22"/>
      <c r="PVM46" s="22"/>
      <c r="PVN46" s="22"/>
      <c r="PVO46" s="22"/>
      <c r="PVP46" s="22"/>
      <c r="PVQ46" s="22"/>
      <c r="PVR46" s="22"/>
      <c r="PVS46" s="22"/>
      <c r="PVT46" s="22"/>
      <c r="PVU46" s="22"/>
      <c r="PVV46" s="22"/>
      <c r="PVW46" s="22"/>
      <c r="PVX46" s="22"/>
      <c r="PVY46" s="22"/>
      <c r="PVZ46" s="22"/>
      <c r="PWA46" s="22"/>
      <c r="PWB46" s="22"/>
      <c r="PWC46" s="22"/>
      <c r="PWD46" s="22"/>
      <c r="PWE46" s="22"/>
      <c r="PWF46" s="22"/>
      <c r="PWG46" s="22"/>
      <c r="PWH46" s="22"/>
      <c r="PWI46" s="22"/>
      <c r="PWJ46" s="22"/>
      <c r="PWK46" s="22"/>
      <c r="PWL46" s="22"/>
      <c r="PWM46" s="22"/>
      <c r="PWN46" s="22"/>
      <c r="PWO46" s="22"/>
      <c r="PWP46" s="22"/>
      <c r="PWQ46" s="22"/>
      <c r="PWR46" s="22"/>
      <c r="PWS46" s="22"/>
      <c r="PWT46" s="22"/>
      <c r="PWU46" s="22"/>
      <c r="PWV46" s="22"/>
      <c r="PWW46" s="22"/>
      <c r="PWX46" s="22"/>
      <c r="PWY46" s="22"/>
      <c r="PWZ46" s="22"/>
      <c r="PXA46" s="22"/>
      <c r="PXB46" s="22"/>
      <c r="PXC46" s="22"/>
      <c r="PXD46" s="22"/>
      <c r="PXE46" s="22"/>
      <c r="PXF46" s="22"/>
      <c r="PXG46" s="22"/>
      <c r="PXH46" s="22"/>
      <c r="PXI46" s="22"/>
      <c r="PXJ46" s="22"/>
      <c r="PXK46" s="22"/>
      <c r="PXL46" s="22"/>
      <c r="PXM46" s="22"/>
      <c r="PXN46" s="22"/>
      <c r="PXO46" s="22"/>
      <c r="PXP46" s="22"/>
      <c r="PXQ46" s="22"/>
      <c r="PXR46" s="22"/>
      <c r="PXS46" s="22"/>
      <c r="PXT46" s="22"/>
      <c r="PXU46" s="22"/>
      <c r="PXV46" s="22"/>
      <c r="PXW46" s="22"/>
      <c r="PXX46" s="22"/>
      <c r="PXY46" s="22"/>
      <c r="PXZ46" s="22"/>
      <c r="PYA46" s="22"/>
      <c r="PYB46" s="22"/>
      <c r="PYC46" s="22"/>
      <c r="PYD46" s="22"/>
      <c r="PYE46" s="22"/>
      <c r="PYF46" s="22"/>
      <c r="PYG46" s="22"/>
      <c r="PYH46" s="22"/>
      <c r="PYI46" s="22"/>
      <c r="PYJ46" s="22"/>
      <c r="PYK46" s="22"/>
      <c r="PYL46" s="22"/>
      <c r="PYM46" s="22"/>
      <c r="PYN46" s="22"/>
      <c r="PYO46" s="22"/>
      <c r="PYP46" s="22"/>
      <c r="PYQ46" s="22"/>
      <c r="PYR46" s="22"/>
      <c r="PYS46" s="22"/>
      <c r="PYT46" s="22"/>
      <c r="PYU46" s="22"/>
      <c r="PYV46" s="22"/>
      <c r="PYW46" s="22"/>
      <c r="PYX46" s="22"/>
      <c r="PYY46" s="22"/>
      <c r="PYZ46" s="22"/>
      <c r="PZA46" s="22"/>
      <c r="PZB46" s="22"/>
      <c r="PZC46" s="22"/>
      <c r="PZD46" s="22"/>
      <c r="PZE46" s="22"/>
      <c r="PZF46" s="22"/>
      <c r="PZG46" s="22"/>
      <c r="PZH46" s="22"/>
      <c r="PZI46" s="22"/>
      <c r="PZJ46" s="22"/>
      <c r="PZK46" s="22"/>
      <c r="PZL46" s="22"/>
      <c r="PZM46" s="22"/>
      <c r="PZN46" s="22"/>
      <c r="PZO46" s="22"/>
      <c r="PZP46" s="22"/>
      <c r="PZQ46" s="22"/>
      <c r="PZR46" s="22"/>
      <c r="PZS46" s="22"/>
      <c r="PZT46" s="22"/>
      <c r="PZU46" s="22"/>
      <c r="PZV46" s="22"/>
      <c r="PZW46" s="22"/>
      <c r="PZX46" s="22"/>
      <c r="PZY46" s="22"/>
      <c r="PZZ46" s="22"/>
      <c r="QAA46" s="22"/>
      <c r="QAB46" s="22"/>
      <c r="QAC46" s="22"/>
      <c r="QAD46" s="22"/>
      <c r="QAE46" s="22"/>
      <c r="QAF46" s="22"/>
      <c r="QAG46" s="22"/>
      <c r="QAH46" s="22"/>
      <c r="QAI46" s="22"/>
      <c r="QAJ46" s="22"/>
      <c r="QAK46" s="22"/>
      <c r="QAL46" s="22"/>
      <c r="QAM46" s="22"/>
      <c r="QAN46" s="22"/>
      <c r="QAO46" s="22"/>
      <c r="QAP46" s="22"/>
      <c r="QAQ46" s="22"/>
      <c r="QAR46" s="22"/>
      <c r="QAS46" s="22"/>
      <c r="QAT46" s="22"/>
      <c r="QAU46" s="22"/>
      <c r="QAV46" s="22"/>
      <c r="QAW46" s="22"/>
      <c r="QAX46" s="22"/>
      <c r="QAY46" s="22"/>
      <c r="QAZ46" s="22"/>
      <c r="QBA46" s="22"/>
      <c r="QBB46" s="22"/>
      <c r="QBC46" s="22"/>
      <c r="QBD46" s="22"/>
      <c r="QBE46" s="22"/>
      <c r="QBF46" s="22"/>
      <c r="QBG46" s="22"/>
      <c r="QBH46" s="22"/>
      <c r="QBI46" s="22"/>
      <c r="QBJ46" s="22"/>
      <c r="QBK46" s="22"/>
      <c r="QBL46" s="22"/>
      <c r="QBM46" s="22"/>
      <c r="QBN46" s="22"/>
      <c r="QBO46" s="22"/>
      <c r="QBP46" s="22"/>
      <c r="QBQ46" s="22"/>
      <c r="QBR46" s="22"/>
      <c r="QBS46" s="22"/>
      <c r="QBT46" s="22"/>
      <c r="QBU46" s="22"/>
      <c r="QBV46" s="22"/>
      <c r="QBW46" s="22"/>
      <c r="QBX46" s="22"/>
      <c r="QBY46" s="22"/>
      <c r="QBZ46" s="22"/>
      <c r="QCA46" s="22"/>
      <c r="QCB46" s="22"/>
      <c r="QCC46" s="22"/>
      <c r="QCD46" s="22"/>
      <c r="QCE46" s="22"/>
      <c r="QCF46" s="22"/>
      <c r="QCG46" s="22"/>
      <c r="QCH46" s="22"/>
      <c r="QCI46" s="22"/>
      <c r="QCJ46" s="22"/>
      <c r="QCK46" s="22"/>
      <c r="QCL46" s="22"/>
      <c r="QCM46" s="22"/>
      <c r="QCN46" s="22"/>
      <c r="QCO46" s="22"/>
      <c r="QCP46" s="22"/>
      <c r="QCQ46" s="22"/>
      <c r="QCR46" s="22"/>
      <c r="QCS46" s="22"/>
      <c r="QCT46" s="22"/>
      <c r="QCU46" s="22"/>
      <c r="QCV46" s="22"/>
      <c r="QCW46" s="22"/>
      <c r="QCX46" s="22"/>
      <c r="QCY46" s="22"/>
      <c r="QCZ46" s="22"/>
      <c r="QDA46" s="22"/>
      <c r="QDB46" s="22"/>
      <c r="QDC46" s="22"/>
      <c r="QDD46" s="22"/>
      <c r="QDE46" s="22"/>
      <c r="QDF46" s="22"/>
      <c r="QDG46" s="22"/>
      <c r="QDH46" s="22"/>
      <c r="QDI46" s="22"/>
      <c r="QDJ46" s="22"/>
      <c r="QDK46" s="22"/>
      <c r="QDL46" s="22"/>
      <c r="QDM46" s="22"/>
      <c r="QDN46" s="22"/>
      <c r="QDO46" s="22"/>
      <c r="QDP46" s="22"/>
      <c r="QDQ46" s="22"/>
      <c r="QDR46" s="22"/>
      <c r="QDS46" s="22"/>
      <c r="QDT46" s="22"/>
      <c r="QDU46" s="22"/>
      <c r="QDV46" s="22"/>
      <c r="QDW46" s="22"/>
      <c r="QDX46" s="22"/>
      <c r="QDY46" s="22"/>
      <c r="QDZ46" s="22"/>
      <c r="QEA46" s="22"/>
      <c r="QEB46" s="22"/>
      <c r="QEC46" s="22"/>
      <c r="QED46" s="22"/>
      <c r="QEE46" s="22"/>
      <c r="QEF46" s="22"/>
      <c r="QEG46" s="22"/>
      <c r="QEH46" s="22"/>
      <c r="QEI46" s="22"/>
      <c r="QEJ46" s="22"/>
      <c r="QEK46" s="22"/>
      <c r="QEL46" s="22"/>
      <c r="QEM46" s="22"/>
      <c r="QEN46" s="22"/>
      <c r="QEO46" s="22"/>
      <c r="QEP46" s="22"/>
      <c r="QEQ46" s="22"/>
      <c r="QER46" s="22"/>
      <c r="QES46" s="22"/>
      <c r="QET46" s="22"/>
      <c r="QEU46" s="22"/>
      <c r="QEV46" s="22"/>
      <c r="QEW46" s="22"/>
      <c r="QEX46" s="22"/>
      <c r="QEY46" s="22"/>
      <c r="QEZ46" s="22"/>
      <c r="QFA46" s="22"/>
      <c r="QFB46" s="22"/>
      <c r="QFC46" s="22"/>
      <c r="QFD46" s="22"/>
      <c r="QFE46" s="22"/>
      <c r="QFF46" s="22"/>
      <c r="QFG46" s="22"/>
      <c r="QFH46" s="22"/>
      <c r="QFI46" s="22"/>
      <c r="QFJ46" s="22"/>
      <c r="QFK46" s="22"/>
      <c r="QFL46" s="22"/>
      <c r="QFM46" s="22"/>
      <c r="QFN46" s="22"/>
      <c r="QFO46" s="22"/>
      <c r="QFP46" s="22"/>
      <c r="QFQ46" s="22"/>
      <c r="QFR46" s="22"/>
      <c r="QFS46" s="22"/>
      <c r="QFT46" s="22"/>
      <c r="QFU46" s="22"/>
      <c r="QFV46" s="22"/>
      <c r="QFW46" s="22"/>
      <c r="QFX46" s="22"/>
      <c r="QFY46" s="22"/>
      <c r="QFZ46" s="22"/>
      <c r="QGA46" s="22"/>
      <c r="QGB46" s="22"/>
      <c r="QGC46" s="22"/>
      <c r="QGD46" s="22"/>
      <c r="QGE46" s="22"/>
      <c r="QGF46" s="22"/>
      <c r="QGG46" s="22"/>
      <c r="QGH46" s="22"/>
      <c r="QGI46" s="22"/>
      <c r="QGJ46" s="22"/>
      <c r="QGK46" s="22"/>
      <c r="QGL46" s="22"/>
      <c r="QGM46" s="22"/>
      <c r="QGN46" s="22"/>
      <c r="QGO46" s="22"/>
      <c r="QGP46" s="22"/>
      <c r="QGQ46" s="22"/>
      <c r="QGR46" s="22"/>
      <c r="QGS46" s="22"/>
      <c r="QGT46" s="22"/>
      <c r="QGU46" s="22"/>
      <c r="QGV46" s="22"/>
      <c r="QGW46" s="22"/>
      <c r="QGX46" s="22"/>
      <c r="QGY46" s="22"/>
      <c r="QGZ46" s="22"/>
      <c r="QHA46" s="22"/>
      <c r="QHB46" s="22"/>
      <c r="QHC46" s="22"/>
      <c r="QHD46" s="22"/>
      <c r="QHE46" s="22"/>
      <c r="QHF46" s="22"/>
      <c r="QHG46" s="22"/>
      <c r="QHH46" s="22"/>
      <c r="QHI46" s="22"/>
      <c r="QHJ46" s="22"/>
      <c r="QHK46" s="22"/>
      <c r="QHL46" s="22"/>
      <c r="QHM46" s="22"/>
      <c r="QHN46" s="22"/>
      <c r="QHO46" s="22"/>
      <c r="QHP46" s="22"/>
      <c r="QHQ46" s="22"/>
      <c r="QHR46" s="22"/>
      <c r="QHS46" s="22"/>
      <c r="QHT46" s="22"/>
      <c r="QHU46" s="22"/>
      <c r="QHV46" s="22"/>
      <c r="QHW46" s="22"/>
      <c r="QHX46" s="22"/>
      <c r="QHY46" s="22"/>
      <c r="QHZ46" s="22"/>
      <c r="QIA46" s="22"/>
      <c r="QIB46" s="22"/>
      <c r="QIC46" s="22"/>
      <c r="QID46" s="22"/>
      <c r="QIE46" s="22"/>
      <c r="QIF46" s="22"/>
      <c r="QIG46" s="22"/>
      <c r="QIH46" s="22"/>
      <c r="QII46" s="22"/>
      <c r="QIJ46" s="22"/>
      <c r="QIK46" s="22"/>
      <c r="QIL46" s="22"/>
      <c r="QIM46" s="22"/>
      <c r="QIN46" s="22"/>
      <c r="QIO46" s="22"/>
      <c r="QIP46" s="22"/>
      <c r="QIQ46" s="22"/>
      <c r="QIR46" s="22"/>
      <c r="QIS46" s="22"/>
      <c r="QIT46" s="22"/>
      <c r="QIU46" s="22"/>
      <c r="QIV46" s="22"/>
      <c r="QIW46" s="22"/>
      <c r="QIX46" s="22"/>
      <c r="QIY46" s="22"/>
      <c r="QIZ46" s="22"/>
      <c r="QJA46" s="22"/>
      <c r="QJB46" s="22"/>
      <c r="QJC46" s="22"/>
      <c r="QJD46" s="22"/>
      <c r="QJE46" s="22"/>
      <c r="QJF46" s="22"/>
      <c r="QJG46" s="22"/>
      <c r="QJH46" s="22"/>
      <c r="QJI46" s="22"/>
      <c r="QJJ46" s="22"/>
      <c r="QJK46" s="22"/>
      <c r="QJL46" s="22"/>
      <c r="QJM46" s="22"/>
      <c r="QJN46" s="22"/>
      <c r="QJO46" s="22"/>
      <c r="QJP46" s="22"/>
      <c r="QJQ46" s="22"/>
      <c r="QJR46" s="22"/>
      <c r="QJS46" s="22"/>
      <c r="QJT46" s="22"/>
      <c r="QJU46" s="22"/>
      <c r="QJV46" s="22"/>
      <c r="QJW46" s="22"/>
      <c r="QJX46" s="22"/>
      <c r="QJY46" s="22"/>
      <c r="QJZ46" s="22"/>
      <c r="QKA46" s="22"/>
      <c r="QKB46" s="22"/>
      <c r="QKC46" s="22"/>
      <c r="QKD46" s="22"/>
      <c r="QKE46" s="22"/>
      <c r="QKF46" s="22"/>
      <c r="QKG46" s="22"/>
      <c r="QKH46" s="22"/>
      <c r="QKI46" s="22"/>
      <c r="QKJ46" s="22"/>
      <c r="QKK46" s="22"/>
      <c r="QKL46" s="22"/>
      <c r="QKM46" s="22"/>
      <c r="QKN46" s="22"/>
      <c r="QKO46" s="22"/>
      <c r="QKP46" s="22"/>
      <c r="QKQ46" s="22"/>
      <c r="QKR46" s="22"/>
      <c r="QKS46" s="22"/>
      <c r="QKT46" s="22"/>
      <c r="QKU46" s="22"/>
      <c r="QKV46" s="22"/>
      <c r="QKW46" s="22"/>
      <c r="QKX46" s="22"/>
      <c r="QKY46" s="22"/>
      <c r="QKZ46" s="22"/>
      <c r="QLA46" s="22"/>
      <c r="QLB46" s="22"/>
      <c r="QLC46" s="22"/>
      <c r="QLD46" s="22"/>
      <c r="QLE46" s="22"/>
      <c r="QLF46" s="22"/>
      <c r="QLG46" s="22"/>
      <c r="QLH46" s="22"/>
      <c r="QLI46" s="22"/>
      <c r="QLJ46" s="22"/>
      <c r="QLK46" s="22"/>
      <c r="QLL46" s="22"/>
      <c r="QLM46" s="22"/>
      <c r="QLN46" s="22"/>
      <c r="QLO46" s="22"/>
      <c r="QLP46" s="22"/>
      <c r="QLQ46" s="22"/>
      <c r="QLR46" s="22"/>
      <c r="QLS46" s="22"/>
      <c r="QLT46" s="22"/>
      <c r="QLU46" s="22"/>
      <c r="QLV46" s="22"/>
      <c r="QLW46" s="22"/>
      <c r="QLX46" s="22"/>
      <c r="QLY46" s="22"/>
      <c r="QLZ46" s="22"/>
      <c r="QMA46" s="22"/>
      <c r="QMB46" s="22"/>
      <c r="QMC46" s="22"/>
      <c r="QMD46" s="22"/>
      <c r="QME46" s="22"/>
      <c r="QMF46" s="22"/>
      <c r="QMG46" s="22"/>
      <c r="QMH46" s="22"/>
      <c r="QMI46" s="22"/>
      <c r="QMJ46" s="22"/>
      <c r="QMK46" s="22"/>
      <c r="QML46" s="22"/>
      <c r="QMM46" s="22"/>
      <c r="QMN46" s="22"/>
      <c r="QMO46" s="22"/>
      <c r="QMP46" s="22"/>
      <c r="QMQ46" s="22"/>
      <c r="QMR46" s="22"/>
      <c r="QMS46" s="22"/>
      <c r="QMT46" s="22"/>
      <c r="QMU46" s="22"/>
      <c r="QMV46" s="22"/>
      <c r="QMW46" s="22"/>
      <c r="QMX46" s="22"/>
      <c r="QMY46" s="22"/>
      <c r="QMZ46" s="22"/>
      <c r="QNA46" s="22"/>
      <c r="QNB46" s="22"/>
      <c r="QNC46" s="22"/>
      <c r="QND46" s="22"/>
      <c r="QNE46" s="22"/>
      <c r="QNF46" s="22"/>
      <c r="QNG46" s="22"/>
      <c r="QNH46" s="22"/>
      <c r="QNI46" s="22"/>
      <c r="QNJ46" s="22"/>
      <c r="QNK46" s="22"/>
      <c r="QNL46" s="22"/>
      <c r="QNM46" s="22"/>
      <c r="QNN46" s="22"/>
      <c r="QNO46" s="22"/>
      <c r="QNP46" s="22"/>
      <c r="QNQ46" s="22"/>
      <c r="QNR46" s="22"/>
      <c r="QNS46" s="22"/>
      <c r="QNT46" s="22"/>
      <c r="QNU46" s="22"/>
      <c r="QNV46" s="22"/>
      <c r="QNW46" s="22"/>
      <c r="QNX46" s="22"/>
      <c r="QNY46" s="22"/>
      <c r="QNZ46" s="22"/>
      <c r="QOA46" s="22"/>
      <c r="QOB46" s="22"/>
      <c r="QOC46" s="22"/>
      <c r="QOD46" s="22"/>
      <c r="QOE46" s="22"/>
      <c r="QOF46" s="22"/>
      <c r="QOG46" s="22"/>
      <c r="QOH46" s="22"/>
      <c r="QOI46" s="22"/>
      <c r="QOJ46" s="22"/>
      <c r="QOK46" s="22"/>
      <c r="QOL46" s="22"/>
      <c r="QOM46" s="22"/>
      <c r="QON46" s="22"/>
      <c r="QOO46" s="22"/>
      <c r="QOP46" s="22"/>
      <c r="QOQ46" s="22"/>
      <c r="QOR46" s="22"/>
      <c r="QOS46" s="22"/>
      <c r="QOT46" s="22"/>
      <c r="QOU46" s="22"/>
      <c r="QOV46" s="22"/>
      <c r="QOW46" s="22"/>
      <c r="QOX46" s="22"/>
      <c r="QOY46" s="22"/>
      <c r="QOZ46" s="22"/>
      <c r="QPA46" s="22"/>
      <c r="QPB46" s="22"/>
      <c r="QPC46" s="22"/>
      <c r="QPD46" s="22"/>
      <c r="QPE46" s="22"/>
      <c r="QPF46" s="22"/>
      <c r="QPG46" s="22"/>
      <c r="QPH46" s="22"/>
      <c r="QPI46" s="22"/>
      <c r="QPJ46" s="22"/>
      <c r="QPK46" s="22"/>
      <c r="QPL46" s="22"/>
      <c r="QPM46" s="22"/>
      <c r="QPN46" s="22"/>
      <c r="QPO46" s="22"/>
      <c r="QPP46" s="22"/>
      <c r="QPQ46" s="22"/>
      <c r="QPR46" s="22"/>
      <c r="QPS46" s="22"/>
      <c r="QPT46" s="22"/>
      <c r="QPU46" s="22"/>
      <c r="QPV46" s="22"/>
      <c r="QPW46" s="22"/>
      <c r="QPX46" s="22"/>
      <c r="QPY46" s="22"/>
      <c r="QPZ46" s="22"/>
      <c r="QQA46" s="22"/>
      <c r="QQB46" s="22"/>
      <c r="QQC46" s="22"/>
      <c r="QQD46" s="22"/>
      <c r="QQE46" s="22"/>
      <c r="QQF46" s="22"/>
      <c r="QQG46" s="22"/>
      <c r="QQH46" s="22"/>
      <c r="QQI46" s="22"/>
      <c r="QQJ46" s="22"/>
      <c r="QQK46" s="22"/>
      <c r="QQL46" s="22"/>
      <c r="QQM46" s="22"/>
      <c r="QQN46" s="22"/>
      <c r="QQO46" s="22"/>
      <c r="QQP46" s="22"/>
      <c r="QQQ46" s="22"/>
      <c r="QQR46" s="22"/>
      <c r="QQS46" s="22"/>
      <c r="QQT46" s="22"/>
      <c r="QQU46" s="22"/>
      <c r="QQV46" s="22"/>
      <c r="QQW46" s="22"/>
      <c r="QQX46" s="22"/>
      <c r="QQY46" s="22"/>
      <c r="QQZ46" s="22"/>
      <c r="QRA46" s="22"/>
      <c r="QRB46" s="22"/>
      <c r="QRC46" s="22"/>
      <c r="QRD46" s="22"/>
      <c r="QRE46" s="22"/>
      <c r="QRF46" s="22"/>
      <c r="QRG46" s="22"/>
      <c r="QRH46" s="22"/>
      <c r="QRI46" s="22"/>
      <c r="QRJ46" s="22"/>
      <c r="QRK46" s="22"/>
      <c r="QRL46" s="22"/>
      <c r="QRM46" s="22"/>
      <c r="QRN46" s="22"/>
      <c r="QRO46" s="22"/>
      <c r="QRP46" s="22"/>
      <c r="QRQ46" s="22"/>
      <c r="QRR46" s="22"/>
      <c r="QRS46" s="22"/>
      <c r="QRT46" s="22"/>
      <c r="QRU46" s="22"/>
      <c r="QRV46" s="22"/>
      <c r="QRW46" s="22"/>
      <c r="QRX46" s="22"/>
      <c r="QRY46" s="22"/>
      <c r="QRZ46" s="22"/>
      <c r="QSA46" s="22"/>
      <c r="QSB46" s="22"/>
      <c r="QSC46" s="22"/>
      <c r="QSD46" s="22"/>
      <c r="QSE46" s="22"/>
      <c r="QSF46" s="22"/>
      <c r="QSG46" s="22"/>
      <c r="QSH46" s="22"/>
      <c r="QSI46" s="22"/>
      <c r="QSJ46" s="22"/>
      <c r="QSK46" s="22"/>
      <c r="QSL46" s="22"/>
      <c r="QSM46" s="22"/>
      <c r="QSN46" s="22"/>
      <c r="QSO46" s="22"/>
      <c r="QSP46" s="22"/>
      <c r="QSQ46" s="22"/>
      <c r="QSR46" s="22"/>
      <c r="QSS46" s="22"/>
      <c r="QST46" s="22"/>
      <c r="QSU46" s="22"/>
      <c r="QSV46" s="22"/>
      <c r="QSW46" s="22"/>
      <c r="QSX46" s="22"/>
      <c r="QSY46" s="22"/>
      <c r="QSZ46" s="22"/>
      <c r="QTA46" s="22"/>
      <c r="QTB46" s="22"/>
      <c r="QTC46" s="22"/>
      <c r="QTD46" s="22"/>
      <c r="QTE46" s="22"/>
      <c r="QTF46" s="22"/>
      <c r="QTG46" s="22"/>
      <c r="QTH46" s="22"/>
      <c r="QTI46" s="22"/>
      <c r="QTJ46" s="22"/>
      <c r="QTK46" s="22"/>
      <c r="QTL46" s="22"/>
      <c r="QTM46" s="22"/>
      <c r="QTN46" s="22"/>
      <c r="QTO46" s="22"/>
      <c r="QTP46" s="22"/>
      <c r="QTQ46" s="22"/>
      <c r="QTR46" s="22"/>
      <c r="QTS46" s="22"/>
      <c r="QTT46" s="22"/>
      <c r="QTU46" s="22"/>
      <c r="QTV46" s="22"/>
      <c r="QTW46" s="22"/>
      <c r="QTX46" s="22"/>
      <c r="QTY46" s="22"/>
      <c r="QTZ46" s="22"/>
      <c r="QUA46" s="22"/>
      <c r="QUB46" s="22"/>
      <c r="QUC46" s="22"/>
      <c r="QUD46" s="22"/>
      <c r="QUE46" s="22"/>
      <c r="QUF46" s="22"/>
      <c r="QUG46" s="22"/>
      <c r="QUH46" s="22"/>
      <c r="QUI46" s="22"/>
      <c r="QUJ46" s="22"/>
      <c r="QUK46" s="22"/>
      <c r="QUL46" s="22"/>
      <c r="QUM46" s="22"/>
      <c r="QUN46" s="22"/>
      <c r="QUO46" s="22"/>
      <c r="QUP46" s="22"/>
      <c r="QUQ46" s="22"/>
      <c r="QUR46" s="22"/>
      <c r="QUS46" s="22"/>
      <c r="QUT46" s="22"/>
      <c r="QUU46" s="22"/>
      <c r="QUV46" s="22"/>
      <c r="QUW46" s="22"/>
      <c r="QUX46" s="22"/>
      <c r="QUY46" s="22"/>
      <c r="QUZ46" s="22"/>
      <c r="QVA46" s="22"/>
      <c r="QVB46" s="22"/>
      <c r="QVC46" s="22"/>
      <c r="QVD46" s="22"/>
      <c r="QVE46" s="22"/>
      <c r="QVF46" s="22"/>
      <c r="QVG46" s="22"/>
      <c r="QVH46" s="22"/>
      <c r="QVI46" s="22"/>
      <c r="QVJ46" s="22"/>
      <c r="QVK46" s="22"/>
      <c r="QVL46" s="22"/>
      <c r="QVM46" s="22"/>
      <c r="QVN46" s="22"/>
      <c r="QVO46" s="22"/>
      <c r="QVP46" s="22"/>
      <c r="QVQ46" s="22"/>
      <c r="QVR46" s="22"/>
      <c r="QVS46" s="22"/>
      <c r="QVT46" s="22"/>
      <c r="QVU46" s="22"/>
      <c r="QVV46" s="22"/>
      <c r="QVW46" s="22"/>
      <c r="QVX46" s="22"/>
      <c r="QVY46" s="22"/>
      <c r="QVZ46" s="22"/>
      <c r="QWA46" s="22"/>
      <c r="QWB46" s="22"/>
      <c r="QWC46" s="22"/>
      <c r="QWD46" s="22"/>
      <c r="QWE46" s="22"/>
      <c r="QWF46" s="22"/>
      <c r="QWG46" s="22"/>
      <c r="QWH46" s="22"/>
      <c r="QWI46" s="22"/>
      <c r="QWJ46" s="22"/>
      <c r="QWK46" s="22"/>
      <c r="QWL46" s="22"/>
      <c r="QWM46" s="22"/>
      <c r="QWN46" s="22"/>
      <c r="QWO46" s="22"/>
      <c r="QWP46" s="22"/>
      <c r="QWQ46" s="22"/>
      <c r="QWR46" s="22"/>
      <c r="QWS46" s="22"/>
      <c r="QWT46" s="22"/>
      <c r="QWU46" s="22"/>
      <c r="QWV46" s="22"/>
      <c r="QWW46" s="22"/>
      <c r="QWX46" s="22"/>
      <c r="QWY46" s="22"/>
      <c r="QWZ46" s="22"/>
      <c r="QXA46" s="22"/>
      <c r="QXB46" s="22"/>
      <c r="QXC46" s="22"/>
      <c r="QXD46" s="22"/>
      <c r="QXE46" s="22"/>
      <c r="QXF46" s="22"/>
      <c r="QXG46" s="22"/>
      <c r="QXH46" s="22"/>
      <c r="QXI46" s="22"/>
      <c r="QXJ46" s="22"/>
      <c r="QXK46" s="22"/>
      <c r="QXL46" s="22"/>
      <c r="QXM46" s="22"/>
      <c r="QXN46" s="22"/>
      <c r="QXO46" s="22"/>
      <c r="QXP46" s="22"/>
      <c r="QXQ46" s="22"/>
      <c r="QXR46" s="22"/>
      <c r="QXS46" s="22"/>
      <c r="QXT46" s="22"/>
      <c r="QXU46" s="22"/>
      <c r="QXV46" s="22"/>
      <c r="QXW46" s="22"/>
      <c r="QXX46" s="22"/>
      <c r="QXY46" s="22"/>
      <c r="QXZ46" s="22"/>
      <c r="QYA46" s="22"/>
      <c r="QYB46" s="22"/>
      <c r="QYC46" s="22"/>
      <c r="QYD46" s="22"/>
      <c r="QYE46" s="22"/>
      <c r="QYF46" s="22"/>
      <c r="QYG46" s="22"/>
      <c r="QYH46" s="22"/>
      <c r="QYI46" s="22"/>
      <c r="QYJ46" s="22"/>
      <c r="QYK46" s="22"/>
      <c r="QYL46" s="22"/>
      <c r="QYM46" s="22"/>
      <c r="QYN46" s="22"/>
      <c r="QYO46" s="22"/>
      <c r="QYP46" s="22"/>
      <c r="QYQ46" s="22"/>
      <c r="QYR46" s="22"/>
      <c r="QYS46" s="22"/>
      <c r="QYT46" s="22"/>
      <c r="QYU46" s="22"/>
      <c r="QYV46" s="22"/>
      <c r="QYW46" s="22"/>
      <c r="QYX46" s="22"/>
      <c r="QYY46" s="22"/>
      <c r="QYZ46" s="22"/>
      <c r="QZA46" s="22"/>
      <c r="QZB46" s="22"/>
      <c r="QZC46" s="22"/>
      <c r="QZD46" s="22"/>
      <c r="QZE46" s="22"/>
      <c r="QZF46" s="22"/>
      <c r="QZG46" s="22"/>
      <c r="QZH46" s="22"/>
      <c r="QZI46" s="22"/>
      <c r="QZJ46" s="22"/>
      <c r="QZK46" s="22"/>
      <c r="QZL46" s="22"/>
      <c r="QZM46" s="22"/>
      <c r="QZN46" s="22"/>
      <c r="QZO46" s="22"/>
      <c r="QZP46" s="22"/>
      <c r="QZQ46" s="22"/>
      <c r="QZR46" s="22"/>
      <c r="QZS46" s="22"/>
      <c r="QZT46" s="22"/>
      <c r="QZU46" s="22"/>
      <c r="QZV46" s="22"/>
      <c r="QZW46" s="22"/>
      <c r="QZX46" s="22"/>
      <c r="QZY46" s="22"/>
      <c r="QZZ46" s="22"/>
      <c r="RAA46" s="22"/>
      <c r="RAB46" s="22"/>
      <c r="RAC46" s="22"/>
      <c r="RAD46" s="22"/>
      <c r="RAE46" s="22"/>
      <c r="RAF46" s="22"/>
      <c r="RAG46" s="22"/>
      <c r="RAH46" s="22"/>
      <c r="RAI46" s="22"/>
      <c r="RAJ46" s="22"/>
      <c r="RAK46" s="22"/>
      <c r="RAL46" s="22"/>
      <c r="RAM46" s="22"/>
      <c r="RAN46" s="22"/>
      <c r="RAO46" s="22"/>
      <c r="RAP46" s="22"/>
      <c r="RAQ46" s="22"/>
      <c r="RAR46" s="22"/>
      <c r="RAS46" s="22"/>
      <c r="RAT46" s="22"/>
      <c r="RAU46" s="22"/>
      <c r="RAV46" s="22"/>
      <c r="RAW46" s="22"/>
      <c r="RAX46" s="22"/>
      <c r="RAY46" s="22"/>
      <c r="RAZ46" s="22"/>
      <c r="RBA46" s="22"/>
      <c r="RBB46" s="22"/>
      <c r="RBC46" s="22"/>
      <c r="RBD46" s="22"/>
      <c r="RBE46" s="22"/>
      <c r="RBF46" s="22"/>
      <c r="RBG46" s="22"/>
      <c r="RBH46" s="22"/>
      <c r="RBI46" s="22"/>
      <c r="RBJ46" s="22"/>
      <c r="RBK46" s="22"/>
      <c r="RBL46" s="22"/>
      <c r="RBM46" s="22"/>
      <c r="RBN46" s="22"/>
      <c r="RBO46" s="22"/>
      <c r="RBP46" s="22"/>
      <c r="RBQ46" s="22"/>
      <c r="RBR46" s="22"/>
      <c r="RBS46" s="22"/>
      <c r="RBT46" s="22"/>
      <c r="RBU46" s="22"/>
      <c r="RBV46" s="22"/>
      <c r="RBW46" s="22"/>
      <c r="RBX46" s="22"/>
      <c r="RBY46" s="22"/>
      <c r="RBZ46" s="22"/>
      <c r="RCA46" s="22"/>
      <c r="RCB46" s="22"/>
      <c r="RCC46" s="22"/>
      <c r="RCD46" s="22"/>
      <c r="RCE46" s="22"/>
      <c r="RCF46" s="22"/>
      <c r="RCG46" s="22"/>
      <c r="RCH46" s="22"/>
      <c r="RCI46" s="22"/>
      <c r="RCJ46" s="22"/>
      <c r="RCK46" s="22"/>
      <c r="RCL46" s="22"/>
      <c r="RCM46" s="22"/>
      <c r="RCN46" s="22"/>
      <c r="RCO46" s="22"/>
      <c r="RCP46" s="22"/>
      <c r="RCQ46" s="22"/>
      <c r="RCR46" s="22"/>
      <c r="RCS46" s="22"/>
      <c r="RCT46" s="22"/>
      <c r="RCU46" s="22"/>
      <c r="RCV46" s="22"/>
      <c r="RCW46" s="22"/>
      <c r="RCX46" s="22"/>
      <c r="RCY46" s="22"/>
      <c r="RCZ46" s="22"/>
      <c r="RDA46" s="22"/>
      <c r="RDB46" s="22"/>
      <c r="RDC46" s="22"/>
      <c r="RDD46" s="22"/>
      <c r="RDE46" s="22"/>
      <c r="RDF46" s="22"/>
      <c r="RDG46" s="22"/>
      <c r="RDH46" s="22"/>
      <c r="RDI46" s="22"/>
      <c r="RDJ46" s="22"/>
      <c r="RDK46" s="22"/>
      <c r="RDL46" s="22"/>
      <c r="RDM46" s="22"/>
      <c r="RDN46" s="22"/>
      <c r="RDO46" s="22"/>
      <c r="RDP46" s="22"/>
      <c r="RDQ46" s="22"/>
      <c r="RDR46" s="22"/>
      <c r="RDS46" s="22"/>
      <c r="RDT46" s="22"/>
      <c r="RDU46" s="22"/>
      <c r="RDV46" s="22"/>
      <c r="RDW46" s="22"/>
      <c r="RDX46" s="22"/>
      <c r="RDY46" s="22"/>
      <c r="RDZ46" s="22"/>
      <c r="REA46" s="22"/>
      <c r="REB46" s="22"/>
      <c r="REC46" s="22"/>
      <c r="RED46" s="22"/>
      <c r="REE46" s="22"/>
      <c r="REF46" s="22"/>
      <c r="REG46" s="22"/>
      <c r="REH46" s="22"/>
      <c r="REI46" s="22"/>
      <c r="REJ46" s="22"/>
      <c r="REK46" s="22"/>
      <c r="REL46" s="22"/>
      <c r="REM46" s="22"/>
      <c r="REN46" s="22"/>
      <c r="REO46" s="22"/>
      <c r="REP46" s="22"/>
      <c r="REQ46" s="22"/>
      <c r="RER46" s="22"/>
      <c r="RES46" s="22"/>
      <c r="RET46" s="22"/>
      <c r="REU46" s="22"/>
      <c r="REV46" s="22"/>
      <c r="REW46" s="22"/>
      <c r="REX46" s="22"/>
      <c r="REY46" s="22"/>
      <c r="REZ46" s="22"/>
      <c r="RFA46" s="22"/>
      <c r="RFB46" s="22"/>
      <c r="RFC46" s="22"/>
      <c r="RFD46" s="22"/>
      <c r="RFE46" s="22"/>
      <c r="RFF46" s="22"/>
      <c r="RFG46" s="22"/>
      <c r="RFH46" s="22"/>
      <c r="RFI46" s="22"/>
      <c r="RFJ46" s="22"/>
      <c r="RFK46" s="22"/>
      <c r="RFL46" s="22"/>
      <c r="RFM46" s="22"/>
      <c r="RFN46" s="22"/>
      <c r="RFO46" s="22"/>
      <c r="RFP46" s="22"/>
      <c r="RFQ46" s="22"/>
      <c r="RFR46" s="22"/>
      <c r="RFS46" s="22"/>
      <c r="RFT46" s="22"/>
      <c r="RFU46" s="22"/>
      <c r="RFV46" s="22"/>
      <c r="RFW46" s="22"/>
      <c r="RFX46" s="22"/>
      <c r="RFY46" s="22"/>
      <c r="RFZ46" s="22"/>
      <c r="RGA46" s="22"/>
      <c r="RGB46" s="22"/>
      <c r="RGC46" s="22"/>
      <c r="RGD46" s="22"/>
      <c r="RGE46" s="22"/>
      <c r="RGF46" s="22"/>
      <c r="RGG46" s="22"/>
      <c r="RGH46" s="22"/>
      <c r="RGI46" s="22"/>
      <c r="RGJ46" s="22"/>
      <c r="RGK46" s="22"/>
      <c r="RGL46" s="22"/>
      <c r="RGM46" s="22"/>
      <c r="RGN46" s="22"/>
      <c r="RGO46" s="22"/>
      <c r="RGP46" s="22"/>
      <c r="RGQ46" s="22"/>
      <c r="RGR46" s="22"/>
      <c r="RGS46" s="22"/>
      <c r="RGT46" s="22"/>
      <c r="RGU46" s="22"/>
      <c r="RGV46" s="22"/>
      <c r="RGW46" s="22"/>
      <c r="RGX46" s="22"/>
      <c r="RGY46" s="22"/>
      <c r="RGZ46" s="22"/>
      <c r="RHA46" s="22"/>
      <c r="RHB46" s="22"/>
      <c r="RHC46" s="22"/>
      <c r="RHD46" s="22"/>
      <c r="RHE46" s="22"/>
      <c r="RHF46" s="22"/>
      <c r="RHG46" s="22"/>
      <c r="RHH46" s="22"/>
      <c r="RHI46" s="22"/>
      <c r="RHJ46" s="22"/>
      <c r="RHK46" s="22"/>
      <c r="RHL46" s="22"/>
      <c r="RHM46" s="22"/>
      <c r="RHN46" s="22"/>
      <c r="RHO46" s="22"/>
      <c r="RHP46" s="22"/>
      <c r="RHQ46" s="22"/>
      <c r="RHR46" s="22"/>
      <c r="RHS46" s="22"/>
      <c r="RHT46" s="22"/>
      <c r="RHU46" s="22"/>
      <c r="RHV46" s="22"/>
      <c r="RHW46" s="22"/>
      <c r="RHX46" s="22"/>
      <c r="RHY46" s="22"/>
      <c r="RHZ46" s="22"/>
      <c r="RIA46" s="22"/>
      <c r="RIB46" s="22"/>
      <c r="RIC46" s="22"/>
      <c r="RID46" s="22"/>
      <c r="RIE46" s="22"/>
      <c r="RIF46" s="22"/>
      <c r="RIG46" s="22"/>
      <c r="RIH46" s="22"/>
      <c r="RII46" s="22"/>
      <c r="RIJ46" s="22"/>
      <c r="RIK46" s="22"/>
      <c r="RIL46" s="22"/>
      <c r="RIM46" s="22"/>
      <c r="RIN46" s="22"/>
      <c r="RIO46" s="22"/>
      <c r="RIP46" s="22"/>
      <c r="RIQ46" s="22"/>
      <c r="RIR46" s="22"/>
      <c r="RIS46" s="22"/>
      <c r="RIT46" s="22"/>
      <c r="RIU46" s="22"/>
      <c r="RIV46" s="22"/>
      <c r="RIW46" s="22"/>
      <c r="RIX46" s="22"/>
      <c r="RIY46" s="22"/>
      <c r="RIZ46" s="22"/>
      <c r="RJA46" s="22"/>
      <c r="RJB46" s="22"/>
      <c r="RJC46" s="22"/>
      <c r="RJD46" s="22"/>
      <c r="RJE46" s="22"/>
      <c r="RJF46" s="22"/>
      <c r="RJG46" s="22"/>
      <c r="RJH46" s="22"/>
      <c r="RJI46" s="22"/>
      <c r="RJJ46" s="22"/>
      <c r="RJK46" s="22"/>
      <c r="RJL46" s="22"/>
      <c r="RJM46" s="22"/>
      <c r="RJN46" s="22"/>
      <c r="RJO46" s="22"/>
      <c r="RJP46" s="22"/>
      <c r="RJQ46" s="22"/>
      <c r="RJR46" s="22"/>
      <c r="RJS46" s="22"/>
      <c r="RJT46" s="22"/>
      <c r="RJU46" s="22"/>
      <c r="RJV46" s="22"/>
      <c r="RJW46" s="22"/>
      <c r="RJX46" s="22"/>
      <c r="RJY46" s="22"/>
      <c r="RJZ46" s="22"/>
      <c r="RKA46" s="22"/>
      <c r="RKB46" s="22"/>
      <c r="RKC46" s="22"/>
      <c r="RKD46" s="22"/>
      <c r="RKE46" s="22"/>
      <c r="RKF46" s="22"/>
      <c r="RKG46" s="22"/>
      <c r="RKH46" s="22"/>
      <c r="RKI46" s="22"/>
      <c r="RKJ46" s="22"/>
      <c r="RKK46" s="22"/>
      <c r="RKL46" s="22"/>
      <c r="RKM46" s="22"/>
      <c r="RKN46" s="22"/>
      <c r="RKO46" s="22"/>
      <c r="RKP46" s="22"/>
      <c r="RKQ46" s="22"/>
      <c r="RKR46" s="22"/>
      <c r="RKS46" s="22"/>
      <c r="RKT46" s="22"/>
      <c r="RKU46" s="22"/>
      <c r="RKV46" s="22"/>
      <c r="RKW46" s="22"/>
      <c r="RKX46" s="22"/>
      <c r="RKY46" s="22"/>
      <c r="RKZ46" s="22"/>
      <c r="RLA46" s="22"/>
      <c r="RLB46" s="22"/>
      <c r="RLC46" s="22"/>
      <c r="RLD46" s="22"/>
      <c r="RLE46" s="22"/>
      <c r="RLF46" s="22"/>
      <c r="RLG46" s="22"/>
      <c r="RLH46" s="22"/>
      <c r="RLI46" s="22"/>
      <c r="RLJ46" s="22"/>
      <c r="RLK46" s="22"/>
      <c r="RLL46" s="22"/>
      <c r="RLM46" s="22"/>
      <c r="RLN46" s="22"/>
      <c r="RLO46" s="22"/>
      <c r="RLP46" s="22"/>
      <c r="RLQ46" s="22"/>
      <c r="RLR46" s="22"/>
      <c r="RLS46" s="22"/>
      <c r="RLT46" s="22"/>
      <c r="RLU46" s="22"/>
      <c r="RLV46" s="22"/>
      <c r="RLW46" s="22"/>
      <c r="RLX46" s="22"/>
      <c r="RLY46" s="22"/>
      <c r="RLZ46" s="22"/>
      <c r="RMA46" s="22"/>
      <c r="RMB46" s="22"/>
      <c r="RMC46" s="22"/>
      <c r="RMD46" s="22"/>
      <c r="RME46" s="22"/>
      <c r="RMF46" s="22"/>
      <c r="RMG46" s="22"/>
      <c r="RMH46" s="22"/>
      <c r="RMI46" s="22"/>
      <c r="RMJ46" s="22"/>
      <c r="RMK46" s="22"/>
      <c r="RML46" s="22"/>
      <c r="RMM46" s="22"/>
      <c r="RMN46" s="22"/>
      <c r="RMO46" s="22"/>
      <c r="RMP46" s="22"/>
      <c r="RMQ46" s="22"/>
      <c r="RMR46" s="22"/>
      <c r="RMS46" s="22"/>
      <c r="RMT46" s="22"/>
      <c r="RMU46" s="22"/>
      <c r="RMV46" s="22"/>
      <c r="RMW46" s="22"/>
      <c r="RMX46" s="22"/>
      <c r="RMY46" s="22"/>
      <c r="RMZ46" s="22"/>
      <c r="RNA46" s="22"/>
      <c r="RNB46" s="22"/>
      <c r="RNC46" s="22"/>
      <c r="RND46" s="22"/>
      <c r="RNE46" s="22"/>
      <c r="RNF46" s="22"/>
      <c r="RNG46" s="22"/>
      <c r="RNH46" s="22"/>
      <c r="RNI46" s="22"/>
      <c r="RNJ46" s="22"/>
      <c r="RNK46" s="22"/>
      <c r="RNL46" s="22"/>
      <c r="RNM46" s="22"/>
      <c r="RNN46" s="22"/>
      <c r="RNO46" s="22"/>
      <c r="RNP46" s="22"/>
      <c r="RNQ46" s="22"/>
      <c r="RNR46" s="22"/>
      <c r="RNS46" s="22"/>
      <c r="RNT46" s="22"/>
      <c r="RNU46" s="22"/>
      <c r="RNV46" s="22"/>
      <c r="RNW46" s="22"/>
      <c r="RNX46" s="22"/>
      <c r="RNY46" s="22"/>
      <c r="RNZ46" s="22"/>
      <c r="ROA46" s="22"/>
      <c r="ROB46" s="22"/>
      <c r="ROC46" s="22"/>
      <c r="ROD46" s="22"/>
      <c r="ROE46" s="22"/>
      <c r="ROF46" s="22"/>
      <c r="ROG46" s="22"/>
      <c r="ROH46" s="22"/>
      <c r="ROI46" s="22"/>
      <c r="ROJ46" s="22"/>
      <c r="ROK46" s="22"/>
      <c r="ROL46" s="22"/>
      <c r="ROM46" s="22"/>
      <c r="RON46" s="22"/>
      <c r="ROO46" s="22"/>
      <c r="ROP46" s="22"/>
      <c r="ROQ46" s="22"/>
      <c r="ROR46" s="22"/>
      <c r="ROS46" s="22"/>
      <c r="ROT46" s="22"/>
      <c r="ROU46" s="22"/>
      <c r="ROV46" s="22"/>
      <c r="ROW46" s="22"/>
      <c r="ROX46" s="22"/>
      <c r="ROY46" s="22"/>
      <c r="ROZ46" s="22"/>
      <c r="RPA46" s="22"/>
      <c r="RPB46" s="22"/>
      <c r="RPC46" s="22"/>
      <c r="RPD46" s="22"/>
      <c r="RPE46" s="22"/>
      <c r="RPF46" s="22"/>
      <c r="RPG46" s="22"/>
      <c r="RPH46" s="22"/>
      <c r="RPI46" s="22"/>
      <c r="RPJ46" s="22"/>
      <c r="RPK46" s="22"/>
      <c r="RPL46" s="22"/>
      <c r="RPM46" s="22"/>
      <c r="RPN46" s="22"/>
      <c r="RPO46" s="22"/>
      <c r="RPP46" s="22"/>
      <c r="RPQ46" s="22"/>
      <c r="RPR46" s="22"/>
      <c r="RPS46" s="22"/>
      <c r="RPT46" s="22"/>
      <c r="RPU46" s="22"/>
      <c r="RPV46" s="22"/>
      <c r="RPW46" s="22"/>
      <c r="RPX46" s="22"/>
      <c r="RPY46" s="22"/>
      <c r="RPZ46" s="22"/>
      <c r="RQA46" s="22"/>
      <c r="RQB46" s="22"/>
      <c r="RQC46" s="22"/>
      <c r="RQD46" s="22"/>
      <c r="RQE46" s="22"/>
      <c r="RQF46" s="22"/>
      <c r="RQG46" s="22"/>
      <c r="RQH46" s="22"/>
      <c r="RQI46" s="22"/>
      <c r="RQJ46" s="22"/>
      <c r="RQK46" s="22"/>
      <c r="RQL46" s="22"/>
      <c r="RQM46" s="22"/>
      <c r="RQN46" s="22"/>
      <c r="RQO46" s="22"/>
      <c r="RQP46" s="22"/>
      <c r="RQQ46" s="22"/>
      <c r="RQR46" s="22"/>
      <c r="RQS46" s="22"/>
      <c r="RQT46" s="22"/>
      <c r="RQU46" s="22"/>
      <c r="RQV46" s="22"/>
      <c r="RQW46" s="22"/>
      <c r="RQX46" s="22"/>
      <c r="RQY46" s="22"/>
      <c r="RQZ46" s="22"/>
      <c r="RRA46" s="22"/>
      <c r="RRB46" s="22"/>
      <c r="RRC46" s="22"/>
      <c r="RRD46" s="22"/>
      <c r="RRE46" s="22"/>
      <c r="RRF46" s="22"/>
      <c r="RRG46" s="22"/>
      <c r="RRH46" s="22"/>
      <c r="RRI46" s="22"/>
      <c r="RRJ46" s="22"/>
      <c r="RRK46" s="22"/>
      <c r="RRL46" s="22"/>
      <c r="RRM46" s="22"/>
      <c r="RRN46" s="22"/>
      <c r="RRO46" s="22"/>
      <c r="RRP46" s="22"/>
      <c r="RRQ46" s="22"/>
      <c r="RRR46" s="22"/>
      <c r="RRS46" s="22"/>
      <c r="RRT46" s="22"/>
      <c r="RRU46" s="22"/>
      <c r="RRV46" s="22"/>
      <c r="RRW46" s="22"/>
      <c r="RRX46" s="22"/>
      <c r="RRY46" s="22"/>
      <c r="RRZ46" s="22"/>
      <c r="RSA46" s="22"/>
      <c r="RSB46" s="22"/>
      <c r="RSC46" s="22"/>
      <c r="RSD46" s="22"/>
      <c r="RSE46" s="22"/>
      <c r="RSF46" s="22"/>
      <c r="RSG46" s="22"/>
      <c r="RSH46" s="22"/>
      <c r="RSI46" s="22"/>
      <c r="RSJ46" s="22"/>
      <c r="RSK46" s="22"/>
      <c r="RSL46" s="22"/>
      <c r="RSM46" s="22"/>
      <c r="RSN46" s="22"/>
      <c r="RSO46" s="22"/>
      <c r="RSP46" s="22"/>
      <c r="RSQ46" s="22"/>
      <c r="RSR46" s="22"/>
      <c r="RSS46" s="22"/>
      <c r="RST46" s="22"/>
      <c r="RSU46" s="22"/>
      <c r="RSV46" s="22"/>
      <c r="RSW46" s="22"/>
      <c r="RSX46" s="22"/>
      <c r="RSY46" s="22"/>
      <c r="RSZ46" s="22"/>
      <c r="RTA46" s="22"/>
      <c r="RTB46" s="22"/>
      <c r="RTC46" s="22"/>
      <c r="RTD46" s="22"/>
      <c r="RTE46" s="22"/>
      <c r="RTF46" s="22"/>
      <c r="RTG46" s="22"/>
      <c r="RTH46" s="22"/>
      <c r="RTI46" s="22"/>
      <c r="RTJ46" s="22"/>
      <c r="RTK46" s="22"/>
      <c r="RTL46" s="22"/>
      <c r="RTM46" s="22"/>
      <c r="RTN46" s="22"/>
      <c r="RTO46" s="22"/>
      <c r="RTP46" s="22"/>
      <c r="RTQ46" s="22"/>
      <c r="RTR46" s="22"/>
      <c r="RTS46" s="22"/>
      <c r="RTT46" s="22"/>
      <c r="RTU46" s="22"/>
      <c r="RTV46" s="22"/>
      <c r="RTW46" s="22"/>
      <c r="RTX46" s="22"/>
      <c r="RTY46" s="22"/>
      <c r="RTZ46" s="22"/>
      <c r="RUA46" s="22"/>
      <c r="RUB46" s="22"/>
      <c r="RUC46" s="22"/>
      <c r="RUD46" s="22"/>
      <c r="RUE46" s="22"/>
      <c r="RUF46" s="22"/>
      <c r="RUG46" s="22"/>
      <c r="RUH46" s="22"/>
      <c r="RUI46" s="22"/>
      <c r="RUJ46" s="22"/>
      <c r="RUK46" s="22"/>
      <c r="RUL46" s="22"/>
      <c r="RUM46" s="22"/>
      <c r="RUN46" s="22"/>
      <c r="RUO46" s="22"/>
      <c r="RUP46" s="22"/>
      <c r="RUQ46" s="22"/>
      <c r="RUR46" s="22"/>
      <c r="RUS46" s="22"/>
      <c r="RUT46" s="22"/>
      <c r="RUU46" s="22"/>
      <c r="RUV46" s="22"/>
      <c r="RUW46" s="22"/>
      <c r="RUX46" s="22"/>
      <c r="RUY46" s="22"/>
      <c r="RUZ46" s="22"/>
      <c r="RVA46" s="22"/>
      <c r="RVB46" s="22"/>
      <c r="RVC46" s="22"/>
      <c r="RVD46" s="22"/>
      <c r="RVE46" s="22"/>
      <c r="RVF46" s="22"/>
      <c r="RVG46" s="22"/>
      <c r="RVH46" s="22"/>
      <c r="RVI46" s="22"/>
      <c r="RVJ46" s="22"/>
      <c r="RVK46" s="22"/>
      <c r="RVL46" s="22"/>
      <c r="RVM46" s="22"/>
      <c r="RVN46" s="22"/>
      <c r="RVO46" s="22"/>
      <c r="RVP46" s="22"/>
      <c r="RVQ46" s="22"/>
      <c r="RVR46" s="22"/>
      <c r="RVS46" s="22"/>
      <c r="RVT46" s="22"/>
      <c r="RVU46" s="22"/>
      <c r="RVV46" s="22"/>
      <c r="RVW46" s="22"/>
      <c r="RVX46" s="22"/>
      <c r="RVY46" s="22"/>
      <c r="RVZ46" s="22"/>
      <c r="RWA46" s="22"/>
      <c r="RWB46" s="22"/>
      <c r="RWC46" s="22"/>
      <c r="RWD46" s="22"/>
      <c r="RWE46" s="22"/>
      <c r="RWF46" s="22"/>
      <c r="RWG46" s="22"/>
      <c r="RWH46" s="22"/>
      <c r="RWI46" s="22"/>
      <c r="RWJ46" s="22"/>
      <c r="RWK46" s="22"/>
      <c r="RWL46" s="22"/>
      <c r="RWM46" s="22"/>
      <c r="RWN46" s="22"/>
      <c r="RWO46" s="22"/>
      <c r="RWP46" s="22"/>
      <c r="RWQ46" s="22"/>
      <c r="RWR46" s="22"/>
      <c r="RWS46" s="22"/>
      <c r="RWT46" s="22"/>
      <c r="RWU46" s="22"/>
      <c r="RWV46" s="22"/>
      <c r="RWW46" s="22"/>
      <c r="RWX46" s="22"/>
      <c r="RWY46" s="22"/>
      <c r="RWZ46" s="22"/>
      <c r="RXA46" s="22"/>
      <c r="RXB46" s="22"/>
      <c r="RXC46" s="22"/>
      <c r="RXD46" s="22"/>
      <c r="RXE46" s="22"/>
      <c r="RXF46" s="22"/>
      <c r="RXG46" s="22"/>
      <c r="RXH46" s="22"/>
      <c r="RXI46" s="22"/>
      <c r="RXJ46" s="22"/>
      <c r="RXK46" s="22"/>
      <c r="RXL46" s="22"/>
      <c r="RXM46" s="22"/>
      <c r="RXN46" s="22"/>
      <c r="RXO46" s="22"/>
      <c r="RXP46" s="22"/>
      <c r="RXQ46" s="22"/>
      <c r="RXR46" s="22"/>
      <c r="RXS46" s="22"/>
      <c r="RXT46" s="22"/>
      <c r="RXU46" s="22"/>
      <c r="RXV46" s="22"/>
      <c r="RXW46" s="22"/>
      <c r="RXX46" s="22"/>
      <c r="RXY46" s="22"/>
      <c r="RXZ46" s="22"/>
      <c r="RYA46" s="22"/>
      <c r="RYB46" s="22"/>
      <c r="RYC46" s="22"/>
      <c r="RYD46" s="22"/>
      <c r="RYE46" s="22"/>
      <c r="RYF46" s="22"/>
      <c r="RYG46" s="22"/>
      <c r="RYH46" s="22"/>
      <c r="RYI46" s="22"/>
      <c r="RYJ46" s="22"/>
      <c r="RYK46" s="22"/>
      <c r="RYL46" s="22"/>
      <c r="RYM46" s="22"/>
      <c r="RYN46" s="22"/>
      <c r="RYO46" s="22"/>
      <c r="RYP46" s="22"/>
      <c r="RYQ46" s="22"/>
      <c r="RYR46" s="22"/>
      <c r="RYS46" s="22"/>
      <c r="RYT46" s="22"/>
      <c r="RYU46" s="22"/>
      <c r="RYV46" s="22"/>
      <c r="RYW46" s="22"/>
      <c r="RYX46" s="22"/>
      <c r="RYY46" s="22"/>
      <c r="RYZ46" s="22"/>
      <c r="RZA46" s="22"/>
      <c r="RZB46" s="22"/>
      <c r="RZC46" s="22"/>
      <c r="RZD46" s="22"/>
      <c r="RZE46" s="22"/>
      <c r="RZF46" s="22"/>
      <c r="RZG46" s="22"/>
      <c r="RZH46" s="22"/>
      <c r="RZI46" s="22"/>
      <c r="RZJ46" s="22"/>
      <c r="RZK46" s="22"/>
      <c r="RZL46" s="22"/>
      <c r="RZM46" s="22"/>
      <c r="RZN46" s="22"/>
      <c r="RZO46" s="22"/>
      <c r="RZP46" s="22"/>
      <c r="RZQ46" s="22"/>
      <c r="RZR46" s="22"/>
      <c r="RZS46" s="22"/>
      <c r="RZT46" s="22"/>
      <c r="RZU46" s="22"/>
      <c r="RZV46" s="22"/>
      <c r="RZW46" s="22"/>
      <c r="RZX46" s="22"/>
      <c r="RZY46" s="22"/>
      <c r="RZZ46" s="22"/>
      <c r="SAA46" s="22"/>
      <c r="SAB46" s="22"/>
      <c r="SAC46" s="22"/>
      <c r="SAD46" s="22"/>
      <c r="SAE46" s="22"/>
      <c r="SAF46" s="22"/>
      <c r="SAG46" s="22"/>
      <c r="SAH46" s="22"/>
      <c r="SAI46" s="22"/>
      <c r="SAJ46" s="22"/>
      <c r="SAK46" s="22"/>
      <c r="SAL46" s="22"/>
      <c r="SAM46" s="22"/>
      <c r="SAN46" s="22"/>
      <c r="SAO46" s="22"/>
      <c r="SAP46" s="22"/>
      <c r="SAQ46" s="22"/>
      <c r="SAR46" s="22"/>
      <c r="SAS46" s="22"/>
      <c r="SAT46" s="22"/>
      <c r="SAU46" s="22"/>
      <c r="SAV46" s="22"/>
      <c r="SAW46" s="22"/>
      <c r="SAX46" s="22"/>
      <c r="SAY46" s="22"/>
      <c r="SAZ46" s="22"/>
      <c r="SBA46" s="22"/>
      <c r="SBB46" s="22"/>
      <c r="SBC46" s="22"/>
      <c r="SBD46" s="22"/>
      <c r="SBE46" s="22"/>
      <c r="SBF46" s="22"/>
      <c r="SBG46" s="22"/>
      <c r="SBH46" s="22"/>
      <c r="SBI46" s="22"/>
      <c r="SBJ46" s="22"/>
      <c r="SBK46" s="22"/>
      <c r="SBL46" s="22"/>
      <c r="SBM46" s="22"/>
      <c r="SBN46" s="22"/>
      <c r="SBO46" s="22"/>
      <c r="SBP46" s="22"/>
      <c r="SBQ46" s="22"/>
      <c r="SBR46" s="22"/>
      <c r="SBS46" s="22"/>
      <c r="SBT46" s="22"/>
      <c r="SBU46" s="22"/>
      <c r="SBV46" s="22"/>
      <c r="SBW46" s="22"/>
      <c r="SBX46" s="22"/>
      <c r="SBY46" s="22"/>
      <c r="SBZ46" s="22"/>
      <c r="SCA46" s="22"/>
      <c r="SCB46" s="22"/>
      <c r="SCC46" s="22"/>
      <c r="SCD46" s="22"/>
      <c r="SCE46" s="22"/>
      <c r="SCF46" s="22"/>
      <c r="SCG46" s="22"/>
      <c r="SCH46" s="22"/>
      <c r="SCI46" s="22"/>
      <c r="SCJ46" s="22"/>
      <c r="SCK46" s="22"/>
      <c r="SCL46" s="22"/>
      <c r="SCM46" s="22"/>
      <c r="SCN46" s="22"/>
      <c r="SCO46" s="22"/>
      <c r="SCP46" s="22"/>
      <c r="SCQ46" s="22"/>
      <c r="SCR46" s="22"/>
      <c r="SCS46" s="22"/>
      <c r="SCT46" s="22"/>
      <c r="SCU46" s="22"/>
      <c r="SCV46" s="22"/>
      <c r="SCW46" s="22"/>
      <c r="SCX46" s="22"/>
      <c r="SCY46" s="22"/>
      <c r="SCZ46" s="22"/>
      <c r="SDA46" s="22"/>
      <c r="SDB46" s="22"/>
      <c r="SDC46" s="22"/>
      <c r="SDD46" s="22"/>
      <c r="SDE46" s="22"/>
      <c r="SDF46" s="22"/>
      <c r="SDG46" s="22"/>
      <c r="SDH46" s="22"/>
      <c r="SDI46" s="22"/>
      <c r="SDJ46" s="22"/>
      <c r="SDK46" s="22"/>
      <c r="SDL46" s="22"/>
      <c r="SDM46" s="22"/>
      <c r="SDN46" s="22"/>
      <c r="SDO46" s="22"/>
      <c r="SDP46" s="22"/>
      <c r="SDQ46" s="22"/>
      <c r="SDR46" s="22"/>
      <c r="SDS46" s="22"/>
      <c r="SDT46" s="22"/>
      <c r="SDU46" s="22"/>
      <c r="SDV46" s="22"/>
      <c r="SDW46" s="22"/>
      <c r="SDX46" s="22"/>
      <c r="SDY46" s="22"/>
      <c r="SDZ46" s="22"/>
      <c r="SEA46" s="22"/>
      <c r="SEB46" s="22"/>
      <c r="SEC46" s="22"/>
      <c r="SED46" s="22"/>
      <c r="SEE46" s="22"/>
      <c r="SEF46" s="22"/>
      <c r="SEG46" s="22"/>
      <c r="SEH46" s="22"/>
      <c r="SEI46" s="22"/>
      <c r="SEJ46" s="22"/>
      <c r="SEK46" s="22"/>
      <c r="SEL46" s="22"/>
      <c r="SEM46" s="22"/>
      <c r="SEN46" s="22"/>
      <c r="SEO46" s="22"/>
      <c r="SEP46" s="22"/>
      <c r="SEQ46" s="22"/>
      <c r="SER46" s="22"/>
      <c r="SES46" s="22"/>
      <c r="SET46" s="22"/>
      <c r="SEU46" s="22"/>
      <c r="SEV46" s="22"/>
      <c r="SEW46" s="22"/>
      <c r="SEX46" s="22"/>
      <c r="SEY46" s="22"/>
      <c r="SEZ46" s="22"/>
      <c r="SFA46" s="22"/>
      <c r="SFB46" s="22"/>
      <c r="SFC46" s="22"/>
      <c r="SFD46" s="22"/>
      <c r="SFE46" s="22"/>
      <c r="SFF46" s="22"/>
      <c r="SFG46" s="22"/>
      <c r="SFH46" s="22"/>
      <c r="SFI46" s="22"/>
      <c r="SFJ46" s="22"/>
      <c r="SFK46" s="22"/>
      <c r="SFL46" s="22"/>
      <c r="SFM46" s="22"/>
      <c r="SFN46" s="22"/>
      <c r="SFO46" s="22"/>
      <c r="SFP46" s="22"/>
      <c r="SFQ46" s="22"/>
      <c r="SFR46" s="22"/>
      <c r="SFS46" s="22"/>
      <c r="SFT46" s="22"/>
      <c r="SFU46" s="22"/>
      <c r="SFV46" s="22"/>
      <c r="SFW46" s="22"/>
      <c r="SFX46" s="22"/>
      <c r="SFY46" s="22"/>
      <c r="SFZ46" s="22"/>
      <c r="SGA46" s="22"/>
      <c r="SGB46" s="22"/>
      <c r="SGC46" s="22"/>
      <c r="SGD46" s="22"/>
      <c r="SGE46" s="22"/>
      <c r="SGF46" s="22"/>
      <c r="SGG46" s="22"/>
      <c r="SGH46" s="22"/>
      <c r="SGI46" s="22"/>
      <c r="SGJ46" s="22"/>
      <c r="SGK46" s="22"/>
      <c r="SGL46" s="22"/>
      <c r="SGM46" s="22"/>
      <c r="SGN46" s="22"/>
      <c r="SGO46" s="22"/>
      <c r="SGP46" s="22"/>
      <c r="SGQ46" s="22"/>
      <c r="SGR46" s="22"/>
      <c r="SGS46" s="22"/>
      <c r="SGT46" s="22"/>
      <c r="SGU46" s="22"/>
      <c r="SGV46" s="22"/>
      <c r="SGW46" s="22"/>
      <c r="SGX46" s="22"/>
      <c r="SGY46" s="22"/>
      <c r="SGZ46" s="22"/>
      <c r="SHA46" s="22"/>
      <c r="SHB46" s="22"/>
      <c r="SHC46" s="22"/>
      <c r="SHD46" s="22"/>
      <c r="SHE46" s="22"/>
      <c r="SHF46" s="22"/>
      <c r="SHG46" s="22"/>
      <c r="SHH46" s="22"/>
      <c r="SHI46" s="22"/>
      <c r="SHJ46" s="22"/>
      <c r="SHK46" s="22"/>
      <c r="SHL46" s="22"/>
      <c r="SHM46" s="22"/>
      <c r="SHN46" s="22"/>
      <c r="SHO46" s="22"/>
      <c r="SHP46" s="22"/>
      <c r="SHQ46" s="22"/>
      <c r="SHR46" s="22"/>
      <c r="SHS46" s="22"/>
      <c r="SHT46" s="22"/>
      <c r="SHU46" s="22"/>
      <c r="SHV46" s="22"/>
      <c r="SHW46" s="22"/>
      <c r="SHX46" s="22"/>
      <c r="SHY46" s="22"/>
      <c r="SHZ46" s="22"/>
      <c r="SIA46" s="22"/>
      <c r="SIB46" s="22"/>
      <c r="SIC46" s="22"/>
      <c r="SID46" s="22"/>
      <c r="SIE46" s="22"/>
      <c r="SIF46" s="22"/>
      <c r="SIG46" s="22"/>
      <c r="SIH46" s="22"/>
      <c r="SII46" s="22"/>
      <c r="SIJ46" s="22"/>
      <c r="SIK46" s="22"/>
      <c r="SIL46" s="22"/>
      <c r="SIM46" s="22"/>
      <c r="SIN46" s="22"/>
      <c r="SIO46" s="22"/>
      <c r="SIP46" s="22"/>
      <c r="SIQ46" s="22"/>
      <c r="SIR46" s="22"/>
      <c r="SIS46" s="22"/>
      <c r="SIT46" s="22"/>
      <c r="SIU46" s="22"/>
      <c r="SIV46" s="22"/>
      <c r="SIW46" s="22"/>
      <c r="SIX46" s="22"/>
      <c r="SIY46" s="22"/>
      <c r="SIZ46" s="22"/>
      <c r="SJA46" s="22"/>
      <c r="SJB46" s="22"/>
      <c r="SJC46" s="22"/>
      <c r="SJD46" s="22"/>
      <c r="SJE46" s="22"/>
      <c r="SJF46" s="22"/>
      <c r="SJG46" s="22"/>
      <c r="SJH46" s="22"/>
      <c r="SJI46" s="22"/>
      <c r="SJJ46" s="22"/>
      <c r="SJK46" s="22"/>
      <c r="SJL46" s="22"/>
      <c r="SJM46" s="22"/>
      <c r="SJN46" s="22"/>
      <c r="SJO46" s="22"/>
      <c r="SJP46" s="22"/>
      <c r="SJQ46" s="22"/>
      <c r="SJR46" s="22"/>
      <c r="SJS46" s="22"/>
      <c r="SJT46" s="22"/>
      <c r="SJU46" s="22"/>
      <c r="SJV46" s="22"/>
      <c r="SJW46" s="22"/>
      <c r="SJX46" s="22"/>
      <c r="SJY46" s="22"/>
      <c r="SJZ46" s="22"/>
      <c r="SKA46" s="22"/>
      <c r="SKB46" s="22"/>
      <c r="SKC46" s="22"/>
      <c r="SKD46" s="22"/>
      <c r="SKE46" s="22"/>
      <c r="SKF46" s="22"/>
      <c r="SKG46" s="22"/>
      <c r="SKH46" s="22"/>
      <c r="SKI46" s="22"/>
      <c r="SKJ46" s="22"/>
      <c r="SKK46" s="22"/>
      <c r="SKL46" s="22"/>
      <c r="SKM46" s="22"/>
      <c r="SKN46" s="22"/>
      <c r="SKO46" s="22"/>
      <c r="SKP46" s="22"/>
      <c r="SKQ46" s="22"/>
      <c r="SKR46" s="22"/>
      <c r="SKS46" s="22"/>
      <c r="SKT46" s="22"/>
      <c r="SKU46" s="22"/>
      <c r="SKV46" s="22"/>
      <c r="SKW46" s="22"/>
      <c r="SKX46" s="22"/>
      <c r="SKY46" s="22"/>
      <c r="SKZ46" s="22"/>
      <c r="SLA46" s="22"/>
      <c r="SLB46" s="22"/>
      <c r="SLC46" s="22"/>
      <c r="SLD46" s="22"/>
      <c r="SLE46" s="22"/>
      <c r="SLF46" s="22"/>
      <c r="SLG46" s="22"/>
      <c r="SLH46" s="22"/>
      <c r="SLI46" s="22"/>
      <c r="SLJ46" s="22"/>
      <c r="SLK46" s="22"/>
      <c r="SLL46" s="22"/>
      <c r="SLM46" s="22"/>
      <c r="SLN46" s="22"/>
      <c r="SLO46" s="22"/>
      <c r="SLP46" s="22"/>
      <c r="SLQ46" s="22"/>
      <c r="SLR46" s="22"/>
      <c r="SLS46" s="22"/>
      <c r="SLT46" s="22"/>
      <c r="SLU46" s="22"/>
      <c r="SLV46" s="22"/>
      <c r="SLW46" s="22"/>
      <c r="SLX46" s="22"/>
      <c r="SLY46" s="22"/>
      <c r="SLZ46" s="22"/>
      <c r="SMA46" s="22"/>
      <c r="SMB46" s="22"/>
      <c r="SMC46" s="22"/>
      <c r="SMD46" s="22"/>
      <c r="SME46" s="22"/>
      <c r="SMF46" s="22"/>
      <c r="SMG46" s="22"/>
      <c r="SMH46" s="22"/>
      <c r="SMI46" s="22"/>
      <c r="SMJ46" s="22"/>
      <c r="SMK46" s="22"/>
      <c r="SML46" s="22"/>
      <c r="SMM46" s="22"/>
      <c r="SMN46" s="22"/>
      <c r="SMO46" s="22"/>
      <c r="SMP46" s="22"/>
      <c r="SMQ46" s="22"/>
      <c r="SMR46" s="22"/>
      <c r="SMS46" s="22"/>
      <c r="SMT46" s="22"/>
      <c r="SMU46" s="22"/>
      <c r="SMV46" s="22"/>
      <c r="SMW46" s="22"/>
      <c r="SMX46" s="22"/>
      <c r="SMY46" s="22"/>
      <c r="SMZ46" s="22"/>
      <c r="SNA46" s="22"/>
      <c r="SNB46" s="22"/>
      <c r="SNC46" s="22"/>
      <c r="SND46" s="22"/>
      <c r="SNE46" s="22"/>
      <c r="SNF46" s="22"/>
      <c r="SNG46" s="22"/>
      <c r="SNH46" s="22"/>
      <c r="SNI46" s="22"/>
      <c r="SNJ46" s="22"/>
      <c r="SNK46" s="22"/>
      <c r="SNL46" s="22"/>
      <c r="SNM46" s="22"/>
      <c r="SNN46" s="22"/>
      <c r="SNO46" s="22"/>
      <c r="SNP46" s="22"/>
      <c r="SNQ46" s="22"/>
      <c r="SNR46" s="22"/>
      <c r="SNS46" s="22"/>
      <c r="SNT46" s="22"/>
      <c r="SNU46" s="22"/>
      <c r="SNV46" s="22"/>
      <c r="SNW46" s="22"/>
      <c r="SNX46" s="22"/>
      <c r="SNY46" s="22"/>
      <c r="SNZ46" s="22"/>
      <c r="SOA46" s="22"/>
      <c r="SOB46" s="22"/>
      <c r="SOC46" s="22"/>
      <c r="SOD46" s="22"/>
      <c r="SOE46" s="22"/>
      <c r="SOF46" s="22"/>
      <c r="SOG46" s="22"/>
      <c r="SOH46" s="22"/>
      <c r="SOI46" s="22"/>
      <c r="SOJ46" s="22"/>
      <c r="SOK46" s="22"/>
      <c r="SOL46" s="22"/>
      <c r="SOM46" s="22"/>
      <c r="SON46" s="22"/>
      <c r="SOO46" s="22"/>
      <c r="SOP46" s="22"/>
      <c r="SOQ46" s="22"/>
      <c r="SOR46" s="22"/>
      <c r="SOS46" s="22"/>
      <c r="SOT46" s="22"/>
      <c r="SOU46" s="22"/>
      <c r="SOV46" s="22"/>
      <c r="SOW46" s="22"/>
      <c r="SOX46" s="22"/>
      <c r="SOY46" s="22"/>
      <c r="SOZ46" s="22"/>
      <c r="SPA46" s="22"/>
      <c r="SPB46" s="22"/>
      <c r="SPC46" s="22"/>
      <c r="SPD46" s="22"/>
      <c r="SPE46" s="22"/>
      <c r="SPF46" s="22"/>
      <c r="SPG46" s="22"/>
      <c r="SPH46" s="22"/>
      <c r="SPI46" s="22"/>
      <c r="SPJ46" s="22"/>
      <c r="SPK46" s="22"/>
      <c r="SPL46" s="22"/>
      <c r="SPM46" s="22"/>
      <c r="SPN46" s="22"/>
      <c r="SPO46" s="22"/>
      <c r="SPP46" s="22"/>
      <c r="SPQ46" s="22"/>
      <c r="SPR46" s="22"/>
      <c r="SPS46" s="22"/>
      <c r="SPT46" s="22"/>
      <c r="SPU46" s="22"/>
      <c r="SPV46" s="22"/>
      <c r="SPW46" s="22"/>
      <c r="SPX46" s="22"/>
      <c r="SPY46" s="22"/>
      <c r="SPZ46" s="22"/>
      <c r="SQA46" s="22"/>
      <c r="SQB46" s="22"/>
      <c r="SQC46" s="22"/>
      <c r="SQD46" s="22"/>
      <c r="SQE46" s="22"/>
      <c r="SQF46" s="22"/>
      <c r="SQG46" s="22"/>
      <c r="SQH46" s="22"/>
      <c r="SQI46" s="22"/>
      <c r="SQJ46" s="22"/>
      <c r="SQK46" s="22"/>
      <c r="SQL46" s="22"/>
      <c r="SQM46" s="22"/>
      <c r="SQN46" s="22"/>
      <c r="SQO46" s="22"/>
      <c r="SQP46" s="22"/>
      <c r="SQQ46" s="22"/>
      <c r="SQR46" s="22"/>
      <c r="SQS46" s="22"/>
      <c r="SQT46" s="22"/>
      <c r="SQU46" s="22"/>
      <c r="SQV46" s="22"/>
      <c r="SQW46" s="22"/>
      <c r="SQX46" s="22"/>
      <c r="SQY46" s="22"/>
      <c r="SQZ46" s="22"/>
      <c r="SRA46" s="22"/>
      <c r="SRB46" s="22"/>
      <c r="SRC46" s="22"/>
      <c r="SRD46" s="22"/>
      <c r="SRE46" s="22"/>
      <c r="SRF46" s="22"/>
      <c r="SRG46" s="22"/>
      <c r="SRH46" s="22"/>
      <c r="SRI46" s="22"/>
      <c r="SRJ46" s="22"/>
      <c r="SRK46" s="22"/>
      <c r="SRL46" s="22"/>
      <c r="SRM46" s="22"/>
      <c r="SRN46" s="22"/>
      <c r="SRO46" s="22"/>
      <c r="SRP46" s="22"/>
      <c r="SRQ46" s="22"/>
      <c r="SRR46" s="22"/>
      <c r="SRS46" s="22"/>
      <c r="SRT46" s="22"/>
      <c r="SRU46" s="22"/>
      <c r="SRV46" s="22"/>
      <c r="SRW46" s="22"/>
      <c r="SRX46" s="22"/>
      <c r="SRY46" s="22"/>
      <c r="SRZ46" s="22"/>
      <c r="SSA46" s="22"/>
      <c r="SSB46" s="22"/>
      <c r="SSC46" s="22"/>
      <c r="SSD46" s="22"/>
      <c r="SSE46" s="22"/>
      <c r="SSF46" s="22"/>
      <c r="SSG46" s="22"/>
      <c r="SSH46" s="22"/>
      <c r="SSI46" s="22"/>
      <c r="SSJ46" s="22"/>
      <c r="SSK46" s="22"/>
      <c r="SSL46" s="22"/>
      <c r="SSM46" s="22"/>
      <c r="SSN46" s="22"/>
      <c r="SSO46" s="22"/>
      <c r="SSP46" s="22"/>
      <c r="SSQ46" s="22"/>
      <c r="SSR46" s="22"/>
      <c r="SSS46" s="22"/>
      <c r="SST46" s="22"/>
      <c r="SSU46" s="22"/>
      <c r="SSV46" s="22"/>
      <c r="SSW46" s="22"/>
      <c r="SSX46" s="22"/>
      <c r="SSY46" s="22"/>
      <c r="SSZ46" s="22"/>
      <c r="STA46" s="22"/>
      <c r="STB46" s="22"/>
      <c r="STC46" s="22"/>
      <c r="STD46" s="22"/>
      <c r="STE46" s="22"/>
      <c r="STF46" s="22"/>
      <c r="STG46" s="22"/>
      <c r="STH46" s="22"/>
      <c r="STI46" s="22"/>
      <c r="STJ46" s="22"/>
      <c r="STK46" s="22"/>
      <c r="STL46" s="22"/>
      <c r="STM46" s="22"/>
      <c r="STN46" s="22"/>
      <c r="STO46" s="22"/>
      <c r="STP46" s="22"/>
      <c r="STQ46" s="22"/>
      <c r="STR46" s="22"/>
      <c r="STS46" s="22"/>
      <c r="STT46" s="22"/>
      <c r="STU46" s="22"/>
      <c r="STV46" s="22"/>
      <c r="STW46" s="22"/>
      <c r="STX46" s="22"/>
      <c r="STY46" s="22"/>
      <c r="STZ46" s="22"/>
      <c r="SUA46" s="22"/>
      <c r="SUB46" s="22"/>
      <c r="SUC46" s="22"/>
      <c r="SUD46" s="22"/>
      <c r="SUE46" s="22"/>
      <c r="SUF46" s="22"/>
      <c r="SUG46" s="22"/>
      <c r="SUH46" s="22"/>
      <c r="SUI46" s="22"/>
      <c r="SUJ46" s="22"/>
      <c r="SUK46" s="22"/>
      <c r="SUL46" s="22"/>
      <c r="SUM46" s="22"/>
      <c r="SUN46" s="22"/>
      <c r="SUO46" s="22"/>
      <c r="SUP46" s="22"/>
      <c r="SUQ46" s="22"/>
      <c r="SUR46" s="22"/>
      <c r="SUS46" s="22"/>
      <c r="SUT46" s="22"/>
      <c r="SUU46" s="22"/>
      <c r="SUV46" s="22"/>
      <c r="SUW46" s="22"/>
      <c r="SUX46" s="22"/>
      <c r="SUY46" s="22"/>
      <c r="SUZ46" s="22"/>
      <c r="SVA46" s="22"/>
      <c r="SVB46" s="22"/>
      <c r="SVC46" s="22"/>
      <c r="SVD46" s="22"/>
      <c r="SVE46" s="22"/>
      <c r="SVF46" s="22"/>
      <c r="SVG46" s="22"/>
      <c r="SVH46" s="22"/>
      <c r="SVI46" s="22"/>
      <c r="SVJ46" s="22"/>
      <c r="SVK46" s="22"/>
      <c r="SVL46" s="22"/>
      <c r="SVM46" s="22"/>
      <c r="SVN46" s="22"/>
      <c r="SVO46" s="22"/>
      <c r="SVP46" s="22"/>
      <c r="SVQ46" s="22"/>
      <c r="SVR46" s="22"/>
      <c r="SVS46" s="22"/>
      <c r="SVT46" s="22"/>
      <c r="SVU46" s="22"/>
      <c r="SVV46" s="22"/>
      <c r="SVW46" s="22"/>
      <c r="SVX46" s="22"/>
      <c r="SVY46" s="22"/>
      <c r="SVZ46" s="22"/>
      <c r="SWA46" s="22"/>
      <c r="SWB46" s="22"/>
      <c r="SWC46" s="22"/>
      <c r="SWD46" s="22"/>
      <c r="SWE46" s="22"/>
      <c r="SWF46" s="22"/>
      <c r="SWG46" s="22"/>
      <c r="SWH46" s="22"/>
      <c r="SWI46" s="22"/>
      <c r="SWJ46" s="22"/>
      <c r="SWK46" s="22"/>
      <c r="SWL46" s="22"/>
      <c r="SWM46" s="22"/>
      <c r="SWN46" s="22"/>
      <c r="SWO46" s="22"/>
      <c r="SWP46" s="22"/>
      <c r="SWQ46" s="22"/>
      <c r="SWR46" s="22"/>
      <c r="SWS46" s="22"/>
      <c r="SWT46" s="22"/>
      <c r="SWU46" s="22"/>
      <c r="SWV46" s="22"/>
      <c r="SWW46" s="22"/>
      <c r="SWX46" s="22"/>
      <c r="SWY46" s="22"/>
      <c r="SWZ46" s="22"/>
      <c r="SXA46" s="22"/>
      <c r="SXB46" s="22"/>
      <c r="SXC46" s="22"/>
      <c r="SXD46" s="22"/>
      <c r="SXE46" s="22"/>
      <c r="SXF46" s="22"/>
      <c r="SXG46" s="22"/>
      <c r="SXH46" s="22"/>
      <c r="SXI46" s="22"/>
      <c r="SXJ46" s="22"/>
      <c r="SXK46" s="22"/>
      <c r="SXL46" s="22"/>
      <c r="SXM46" s="22"/>
      <c r="SXN46" s="22"/>
      <c r="SXO46" s="22"/>
      <c r="SXP46" s="22"/>
      <c r="SXQ46" s="22"/>
      <c r="SXR46" s="22"/>
      <c r="SXS46" s="22"/>
      <c r="SXT46" s="22"/>
      <c r="SXU46" s="22"/>
      <c r="SXV46" s="22"/>
      <c r="SXW46" s="22"/>
      <c r="SXX46" s="22"/>
      <c r="SXY46" s="22"/>
      <c r="SXZ46" s="22"/>
      <c r="SYA46" s="22"/>
      <c r="SYB46" s="22"/>
      <c r="SYC46" s="22"/>
      <c r="SYD46" s="22"/>
      <c r="SYE46" s="22"/>
      <c r="SYF46" s="22"/>
      <c r="SYG46" s="22"/>
      <c r="SYH46" s="22"/>
      <c r="SYI46" s="22"/>
      <c r="SYJ46" s="22"/>
      <c r="SYK46" s="22"/>
      <c r="SYL46" s="22"/>
      <c r="SYM46" s="22"/>
      <c r="SYN46" s="22"/>
      <c r="SYO46" s="22"/>
      <c r="SYP46" s="22"/>
      <c r="SYQ46" s="22"/>
      <c r="SYR46" s="22"/>
      <c r="SYS46" s="22"/>
      <c r="SYT46" s="22"/>
      <c r="SYU46" s="22"/>
      <c r="SYV46" s="22"/>
      <c r="SYW46" s="22"/>
      <c r="SYX46" s="22"/>
      <c r="SYY46" s="22"/>
      <c r="SYZ46" s="22"/>
      <c r="SZA46" s="22"/>
      <c r="SZB46" s="22"/>
      <c r="SZC46" s="22"/>
      <c r="SZD46" s="22"/>
      <c r="SZE46" s="22"/>
      <c r="SZF46" s="22"/>
      <c r="SZG46" s="22"/>
      <c r="SZH46" s="22"/>
      <c r="SZI46" s="22"/>
      <c r="SZJ46" s="22"/>
      <c r="SZK46" s="22"/>
      <c r="SZL46" s="22"/>
      <c r="SZM46" s="22"/>
      <c r="SZN46" s="22"/>
      <c r="SZO46" s="22"/>
      <c r="SZP46" s="22"/>
      <c r="SZQ46" s="22"/>
      <c r="SZR46" s="22"/>
      <c r="SZS46" s="22"/>
      <c r="SZT46" s="22"/>
      <c r="SZU46" s="22"/>
      <c r="SZV46" s="22"/>
      <c r="SZW46" s="22"/>
      <c r="SZX46" s="22"/>
      <c r="SZY46" s="22"/>
      <c r="SZZ46" s="22"/>
      <c r="TAA46" s="22"/>
      <c r="TAB46" s="22"/>
      <c r="TAC46" s="22"/>
      <c r="TAD46" s="22"/>
      <c r="TAE46" s="22"/>
      <c r="TAF46" s="22"/>
      <c r="TAG46" s="22"/>
      <c r="TAH46" s="22"/>
      <c r="TAI46" s="22"/>
      <c r="TAJ46" s="22"/>
      <c r="TAK46" s="22"/>
      <c r="TAL46" s="22"/>
      <c r="TAM46" s="22"/>
      <c r="TAN46" s="22"/>
      <c r="TAO46" s="22"/>
      <c r="TAP46" s="22"/>
      <c r="TAQ46" s="22"/>
      <c r="TAR46" s="22"/>
      <c r="TAS46" s="22"/>
      <c r="TAT46" s="22"/>
      <c r="TAU46" s="22"/>
      <c r="TAV46" s="22"/>
      <c r="TAW46" s="22"/>
      <c r="TAX46" s="22"/>
      <c r="TAY46" s="22"/>
      <c r="TAZ46" s="22"/>
      <c r="TBA46" s="22"/>
      <c r="TBB46" s="22"/>
      <c r="TBC46" s="22"/>
      <c r="TBD46" s="22"/>
      <c r="TBE46" s="22"/>
      <c r="TBF46" s="22"/>
      <c r="TBG46" s="22"/>
      <c r="TBH46" s="22"/>
      <c r="TBI46" s="22"/>
      <c r="TBJ46" s="22"/>
      <c r="TBK46" s="22"/>
      <c r="TBL46" s="22"/>
      <c r="TBM46" s="22"/>
      <c r="TBN46" s="22"/>
      <c r="TBO46" s="22"/>
      <c r="TBP46" s="22"/>
      <c r="TBQ46" s="22"/>
      <c r="TBR46" s="22"/>
      <c r="TBS46" s="22"/>
      <c r="TBT46" s="22"/>
      <c r="TBU46" s="22"/>
      <c r="TBV46" s="22"/>
      <c r="TBW46" s="22"/>
      <c r="TBX46" s="22"/>
      <c r="TBY46" s="22"/>
      <c r="TBZ46" s="22"/>
      <c r="TCA46" s="22"/>
      <c r="TCB46" s="22"/>
      <c r="TCC46" s="22"/>
      <c r="TCD46" s="22"/>
      <c r="TCE46" s="22"/>
      <c r="TCF46" s="22"/>
      <c r="TCG46" s="22"/>
      <c r="TCH46" s="22"/>
      <c r="TCI46" s="22"/>
      <c r="TCJ46" s="22"/>
      <c r="TCK46" s="22"/>
      <c r="TCL46" s="22"/>
      <c r="TCM46" s="22"/>
      <c r="TCN46" s="22"/>
      <c r="TCO46" s="22"/>
      <c r="TCP46" s="22"/>
      <c r="TCQ46" s="22"/>
      <c r="TCR46" s="22"/>
      <c r="TCS46" s="22"/>
      <c r="TCT46" s="22"/>
      <c r="TCU46" s="22"/>
      <c r="TCV46" s="22"/>
      <c r="TCW46" s="22"/>
      <c r="TCX46" s="22"/>
      <c r="TCY46" s="22"/>
      <c r="TCZ46" s="22"/>
      <c r="TDA46" s="22"/>
      <c r="TDB46" s="22"/>
      <c r="TDC46" s="22"/>
      <c r="TDD46" s="22"/>
      <c r="TDE46" s="22"/>
      <c r="TDF46" s="22"/>
      <c r="TDG46" s="22"/>
      <c r="TDH46" s="22"/>
      <c r="TDI46" s="22"/>
      <c r="TDJ46" s="22"/>
      <c r="TDK46" s="22"/>
      <c r="TDL46" s="22"/>
      <c r="TDM46" s="22"/>
      <c r="TDN46" s="22"/>
      <c r="TDO46" s="22"/>
      <c r="TDP46" s="22"/>
      <c r="TDQ46" s="22"/>
      <c r="TDR46" s="22"/>
      <c r="TDS46" s="22"/>
      <c r="TDT46" s="22"/>
      <c r="TDU46" s="22"/>
      <c r="TDV46" s="22"/>
      <c r="TDW46" s="22"/>
      <c r="TDX46" s="22"/>
      <c r="TDY46" s="22"/>
      <c r="TDZ46" s="22"/>
      <c r="TEA46" s="22"/>
      <c r="TEB46" s="22"/>
      <c r="TEC46" s="22"/>
      <c r="TED46" s="22"/>
      <c r="TEE46" s="22"/>
      <c r="TEF46" s="22"/>
      <c r="TEG46" s="22"/>
      <c r="TEH46" s="22"/>
      <c r="TEI46" s="22"/>
      <c r="TEJ46" s="22"/>
      <c r="TEK46" s="22"/>
      <c r="TEL46" s="22"/>
      <c r="TEM46" s="22"/>
      <c r="TEN46" s="22"/>
      <c r="TEO46" s="22"/>
      <c r="TEP46" s="22"/>
      <c r="TEQ46" s="22"/>
      <c r="TER46" s="22"/>
      <c r="TES46" s="22"/>
      <c r="TET46" s="22"/>
      <c r="TEU46" s="22"/>
      <c r="TEV46" s="22"/>
      <c r="TEW46" s="22"/>
      <c r="TEX46" s="22"/>
      <c r="TEY46" s="22"/>
      <c r="TEZ46" s="22"/>
      <c r="TFA46" s="22"/>
      <c r="TFB46" s="22"/>
      <c r="TFC46" s="22"/>
      <c r="TFD46" s="22"/>
      <c r="TFE46" s="22"/>
      <c r="TFF46" s="22"/>
      <c r="TFG46" s="22"/>
      <c r="TFH46" s="22"/>
      <c r="TFI46" s="22"/>
      <c r="TFJ46" s="22"/>
      <c r="TFK46" s="22"/>
      <c r="TFL46" s="22"/>
      <c r="TFM46" s="22"/>
      <c r="TFN46" s="22"/>
      <c r="TFO46" s="22"/>
      <c r="TFP46" s="22"/>
      <c r="TFQ46" s="22"/>
      <c r="TFR46" s="22"/>
      <c r="TFS46" s="22"/>
      <c r="TFT46" s="22"/>
      <c r="TFU46" s="22"/>
      <c r="TFV46" s="22"/>
      <c r="TFW46" s="22"/>
      <c r="TFX46" s="22"/>
      <c r="TFY46" s="22"/>
      <c r="TFZ46" s="22"/>
      <c r="TGA46" s="22"/>
      <c r="TGB46" s="22"/>
      <c r="TGC46" s="22"/>
      <c r="TGD46" s="22"/>
      <c r="TGE46" s="22"/>
      <c r="TGF46" s="22"/>
      <c r="TGG46" s="22"/>
      <c r="TGH46" s="22"/>
      <c r="TGI46" s="22"/>
      <c r="TGJ46" s="22"/>
      <c r="TGK46" s="22"/>
      <c r="TGL46" s="22"/>
      <c r="TGM46" s="22"/>
      <c r="TGN46" s="22"/>
      <c r="TGO46" s="22"/>
      <c r="TGP46" s="22"/>
      <c r="TGQ46" s="22"/>
      <c r="TGR46" s="22"/>
      <c r="TGS46" s="22"/>
      <c r="TGT46" s="22"/>
      <c r="TGU46" s="22"/>
      <c r="TGV46" s="22"/>
      <c r="TGW46" s="22"/>
      <c r="TGX46" s="22"/>
      <c r="TGY46" s="22"/>
      <c r="TGZ46" s="22"/>
      <c r="THA46" s="22"/>
      <c r="THB46" s="22"/>
      <c r="THC46" s="22"/>
      <c r="THD46" s="22"/>
      <c r="THE46" s="22"/>
      <c r="THF46" s="22"/>
      <c r="THG46" s="22"/>
      <c r="THH46" s="22"/>
      <c r="THI46" s="22"/>
      <c r="THJ46" s="22"/>
      <c r="THK46" s="22"/>
      <c r="THL46" s="22"/>
      <c r="THM46" s="22"/>
      <c r="THN46" s="22"/>
      <c r="THO46" s="22"/>
      <c r="THP46" s="22"/>
      <c r="THQ46" s="22"/>
      <c r="THR46" s="22"/>
      <c r="THS46" s="22"/>
      <c r="THT46" s="22"/>
      <c r="THU46" s="22"/>
      <c r="THV46" s="22"/>
      <c r="THW46" s="22"/>
      <c r="THX46" s="22"/>
      <c r="THY46" s="22"/>
      <c r="THZ46" s="22"/>
      <c r="TIA46" s="22"/>
      <c r="TIB46" s="22"/>
      <c r="TIC46" s="22"/>
      <c r="TID46" s="22"/>
      <c r="TIE46" s="22"/>
      <c r="TIF46" s="22"/>
      <c r="TIG46" s="22"/>
      <c r="TIH46" s="22"/>
      <c r="TII46" s="22"/>
      <c r="TIJ46" s="22"/>
      <c r="TIK46" s="22"/>
      <c r="TIL46" s="22"/>
      <c r="TIM46" s="22"/>
      <c r="TIN46" s="22"/>
      <c r="TIO46" s="22"/>
      <c r="TIP46" s="22"/>
      <c r="TIQ46" s="22"/>
      <c r="TIR46" s="22"/>
      <c r="TIS46" s="22"/>
      <c r="TIT46" s="22"/>
      <c r="TIU46" s="22"/>
      <c r="TIV46" s="22"/>
      <c r="TIW46" s="22"/>
      <c r="TIX46" s="22"/>
      <c r="TIY46" s="22"/>
      <c r="TIZ46" s="22"/>
      <c r="TJA46" s="22"/>
      <c r="TJB46" s="22"/>
      <c r="TJC46" s="22"/>
      <c r="TJD46" s="22"/>
      <c r="TJE46" s="22"/>
      <c r="TJF46" s="22"/>
      <c r="TJG46" s="22"/>
      <c r="TJH46" s="22"/>
      <c r="TJI46" s="22"/>
      <c r="TJJ46" s="22"/>
      <c r="TJK46" s="22"/>
      <c r="TJL46" s="22"/>
      <c r="TJM46" s="22"/>
      <c r="TJN46" s="22"/>
      <c r="TJO46" s="22"/>
      <c r="TJP46" s="22"/>
      <c r="TJQ46" s="22"/>
      <c r="TJR46" s="22"/>
      <c r="TJS46" s="22"/>
      <c r="TJT46" s="22"/>
      <c r="TJU46" s="22"/>
      <c r="TJV46" s="22"/>
      <c r="TJW46" s="22"/>
      <c r="TJX46" s="22"/>
      <c r="TJY46" s="22"/>
      <c r="TJZ46" s="22"/>
      <c r="TKA46" s="22"/>
      <c r="TKB46" s="22"/>
      <c r="TKC46" s="22"/>
      <c r="TKD46" s="22"/>
      <c r="TKE46" s="22"/>
      <c r="TKF46" s="22"/>
      <c r="TKG46" s="22"/>
      <c r="TKH46" s="22"/>
      <c r="TKI46" s="22"/>
      <c r="TKJ46" s="22"/>
      <c r="TKK46" s="22"/>
      <c r="TKL46" s="22"/>
      <c r="TKM46" s="22"/>
      <c r="TKN46" s="22"/>
      <c r="TKO46" s="22"/>
      <c r="TKP46" s="22"/>
      <c r="TKQ46" s="22"/>
      <c r="TKR46" s="22"/>
      <c r="TKS46" s="22"/>
      <c r="TKT46" s="22"/>
      <c r="TKU46" s="22"/>
      <c r="TKV46" s="22"/>
      <c r="TKW46" s="22"/>
      <c r="TKX46" s="22"/>
      <c r="TKY46" s="22"/>
      <c r="TKZ46" s="22"/>
      <c r="TLA46" s="22"/>
      <c r="TLB46" s="22"/>
      <c r="TLC46" s="22"/>
      <c r="TLD46" s="22"/>
      <c r="TLE46" s="22"/>
      <c r="TLF46" s="22"/>
      <c r="TLG46" s="22"/>
      <c r="TLH46" s="22"/>
      <c r="TLI46" s="22"/>
      <c r="TLJ46" s="22"/>
      <c r="TLK46" s="22"/>
      <c r="TLL46" s="22"/>
      <c r="TLM46" s="22"/>
      <c r="TLN46" s="22"/>
      <c r="TLO46" s="22"/>
      <c r="TLP46" s="22"/>
      <c r="TLQ46" s="22"/>
      <c r="TLR46" s="22"/>
      <c r="TLS46" s="22"/>
      <c r="TLT46" s="22"/>
      <c r="TLU46" s="22"/>
      <c r="TLV46" s="22"/>
      <c r="TLW46" s="22"/>
      <c r="TLX46" s="22"/>
      <c r="TLY46" s="22"/>
      <c r="TLZ46" s="22"/>
      <c r="TMA46" s="22"/>
      <c r="TMB46" s="22"/>
      <c r="TMC46" s="22"/>
      <c r="TMD46" s="22"/>
      <c r="TME46" s="22"/>
      <c r="TMF46" s="22"/>
      <c r="TMG46" s="22"/>
      <c r="TMH46" s="22"/>
      <c r="TMI46" s="22"/>
      <c r="TMJ46" s="22"/>
      <c r="TMK46" s="22"/>
      <c r="TML46" s="22"/>
      <c r="TMM46" s="22"/>
      <c r="TMN46" s="22"/>
      <c r="TMO46" s="22"/>
      <c r="TMP46" s="22"/>
      <c r="TMQ46" s="22"/>
      <c r="TMR46" s="22"/>
      <c r="TMS46" s="22"/>
      <c r="TMT46" s="22"/>
      <c r="TMU46" s="22"/>
      <c r="TMV46" s="22"/>
      <c r="TMW46" s="22"/>
      <c r="TMX46" s="22"/>
      <c r="TMY46" s="22"/>
      <c r="TMZ46" s="22"/>
      <c r="TNA46" s="22"/>
      <c r="TNB46" s="22"/>
      <c r="TNC46" s="22"/>
      <c r="TND46" s="22"/>
      <c r="TNE46" s="22"/>
      <c r="TNF46" s="22"/>
      <c r="TNG46" s="22"/>
      <c r="TNH46" s="22"/>
      <c r="TNI46" s="22"/>
      <c r="TNJ46" s="22"/>
      <c r="TNK46" s="22"/>
      <c r="TNL46" s="22"/>
      <c r="TNM46" s="22"/>
      <c r="TNN46" s="22"/>
      <c r="TNO46" s="22"/>
      <c r="TNP46" s="22"/>
      <c r="TNQ46" s="22"/>
      <c r="TNR46" s="22"/>
      <c r="TNS46" s="22"/>
      <c r="TNT46" s="22"/>
      <c r="TNU46" s="22"/>
      <c r="TNV46" s="22"/>
      <c r="TNW46" s="22"/>
      <c r="TNX46" s="22"/>
      <c r="TNY46" s="22"/>
      <c r="TNZ46" s="22"/>
      <c r="TOA46" s="22"/>
      <c r="TOB46" s="22"/>
      <c r="TOC46" s="22"/>
      <c r="TOD46" s="22"/>
      <c r="TOE46" s="22"/>
      <c r="TOF46" s="22"/>
      <c r="TOG46" s="22"/>
      <c r="TOH46" s="22"/>
      <c r="TOI46" s="22"/>
      <c r="TOJ46" s="22"/>
      <c r="TOK46" s="22"/>
      <c r="TOL46" s="22"/>
      <c r="TOM46" s="22"/>
      <c r="TON46" s="22"/>
      <c r="TOO46" s="22"/>
      <c r="TOP46" s="22"/>
      <c r="TOQ46" s="22"/>
      <c r="TOR46" s="22"/>
      <c r="TOS46" s="22"/>
      <c r="TOT46" s="22"/>
      <c r="TOU46" s="22"/>
      <c r="TOV46" s="22"/>
      <c r="TOW46" s="22"/>
      <c r="TOX46" s="22"/>
      <c r="TOY46" s="22"/>
      <c r="TOZ46" s="22"/>
      <c r="TPA46" s="22"/>
      <c r="TPB46" s="22"/>
      <c r="TPC46" s="22"/>
      <c r="TPD46" s="22"/>
      <c r="TPE46" s="22"/>
      <c r="TPF46" s="22"/>
      <c r="TPG46" s="22"/>
      <c r="TPH46" s="22"/>
      <c r="TPI46" s="22"/>
      <c r="TPJ46" s="22"/>
      <c r="TPK46" s="22"/>
      <c r="TPL46" s="22"/>
      <c r="TPM46" s="22"/>
      <c r="TPN46" s="22"/>
      <c r="TPO46" s="22"/>
      <c r="TPP46" s="22"/>
      <c r="TPQ46" s="22"/>
      <c r="TPR46" s="22"/>
      <c r="TPS46" s="22"/>
      <c r="TPT46" s="22"/>
      <c r="TPU46" s="22"/>
      <c r="TPV46" s="22"/>
      <c r="TPW46" s="22"/>
      <c r="TPX46" s="22"/>
      <c r="TPY46" s="22"/>
      <c r="TPZ46" s="22"/>
      <c r="TQA46" s="22"/>
      <c r="TQB46" s="22"/>
      <c r="TQC46" s="22"/>
      <c r="TQD46" s="22"/>
      <c r="TQE46" s="22"/>
      <c r="TQF46" s="22"/>
      <c r="TQG46" s="22"/>
      <c r="TQH46" s="22"/>
      <c r="TQI46" s="22"/>
      <c r="TQJ46" s="22"/>
      <c r="TQK46" s="22"/>
      <c r="TQL46" s="22"/>
      <c r="TQM46" s="22"/>
      <c r="TQN46" s="22"/>
      <c r="TQO46" s="22"/>
      <c r="TQP46" s="22"/>
      <c r="TQQ46" s="22"/>
      <c r="TQR46" s="22"/>
      <c r="TQS46" s="22"/>
      <c r="TQT46" s="22"/>
      <c r="TQU46" s="22"/>
      <c r="TQV46" s="22"/>
      <c r="TQW46" s="22"/>
      <c r="TQX46" s="22"/>
      <c r="TQY46" s="22"/>
      <c r="TQZ46" s="22"/>
      <c r="TRA46" s="22"/>
      <c r="TRB46" s="22"/>
      <c r="TRC46" s="22"/>
      <c r="TRD46" s="22"/>
      <c r="TRE46" s="22"/>
      <c r="TRF46" s="22"/>
      <c r="TRG46" s="22"/>
      <c r="TRH46" s="22"/>
      <c r="TRI46" s="22"/>
      <c r="TRJ46" s="22"/>
      <c r="TRK46" s="22"/>
      <c r="TRL46" s="22"/>
      <c r="TRM46" s="22"/>
      <c r="TRN46" s="22"/>
      <c r="TRO46" s="22"/>
      <c r="TRP46" s="22"/>
      <c r="TRQ46" s="22"/>
      <c r="TRR46" s="22"/>
      <c r="TRS46" s="22"/>
      <c r="TRT46" s="22"/>
      <c r="TRU46" s="22"/>
      <c r="TRV46" s="22"/>
      <c r="TRW46" s="22"/>
      <c r="TRX46" s="22"/>
      <c r="TRY46" s="22"/>
      <c r="TRZ46" s="22"/>
      <c r="TSA46" s="22"/>
      <c r="TSB46" s="22"/>
      <c r="TSC46" s="22"/>
      <c r="TSD46" s="22"/>
      <c r="TSE46" s="22"/>
      <c r="TSF46" s="22"/>
      <c r="TSG46" s="22"/>
      <c r="TSH46" s="22"/>
      <c r="TSI46" s="22"/>
      <c r="TSJ46" s="22"/>
      <c r="TSK46" s="22"/>
      <c r="TSL46" s="22"/>
      <c r="TSM46" s="22"/>
      <c r="TSN46" s="22"/>
      <c r="TSO46" s="22"/>
      <c r="TSP46" s="22"/>
      <c r="TSQ46" s="22"/>
      <c r="TSR46" s="22"/>
      <c r="TSS46" s="22"/>
      <c r="TST46" s="22"/>
      <c r="TSU46" s="22"/>
      <c r="TSV46" s="22"/>
      <c r="TSW46" s="22"/>
      <c r="TSX46" s="22"/>
      <c r="TSY46" s="22"/>
      <c r="TSZ46" s="22"/>
      <c r="TTA46" s="22"/>
      <c r="TTB46" s="22"/>
      <c r="TTC46" s="22"/>
      <c r="TTD46" s="22"/>
      <c r="TTE46" s="22"/>
      <c r="TTF46" s="22"/>
      <c r="TTG46" s="22"/>
      <c r="TTH46" s="22"/>
      <c r="TTI46" s="22"/>
      <c r="TTJ46" s="22"/>
      <c r="TTK46" s="22"/>
      <c r="TTL46" s="22"/>
      <c r="TTM46" s="22"/>
      <c r="TTN46" s="22"/>
      <c r="TTO46" s="22"/>
      <c r="TTP46" s="22"/>
      <c r="TTQ46" s="22"/>
      <c r="TTR46" s="22"/>
      <c r="TTS46" s="22"/>
      <c r="TTT46" s="22"/>
      <c r="TTU46" s="22"/>
      <c r="TTV46" s="22"/>
      <c r="TTW46" s="22"/>
      <c r="TTX46" s="22"/>
      <c r="TTY46" s="22"/>
      <c r="TTZ46" s="22"/>
      <c r="TUA46" s="22"/>
      <c r="TUB46" s="22"/>
      <c r="TUC46" s="22"/>
      <c r="TUD46" s="22"/>
      <c r="TUE46" s="22"/>
      <c r="TUF46" s="22"/>
      <c r="TUG46" s="22"/>
      <c r="TUH46" s="22"/>
      <c r="TUI46" s="22"/>
      <c r="TUJ46" s="22"/>
      <c r="TUK46" s="22"/>
      <c r="TUL46" s="22"/>
      <c r="TUM46" s="22"/>
      <c r="TUN46" s="22"/>
      <c r="TUO46" s="22"/>
      <c r="TUP46" s="22"/>
      <c r="TUQ46" s="22"/>
      <c r="TUR46" s="22"/>
      <c r="TUS46" s="22"/>
      <c r="TUT46" s="22"/>
      <c r="TUU46" s="22"/>
      <c r="TUV46" s="22"/>
      <c r="TUW46" s="22"/>
      <c r="TUX46" s="22"/>
      <c r="TUY46" s="22"/>
      <c r="TUZ46" s="22"/>
      <c r="TVA46" s="22"/>
      <c r="TVB46" s="22"/>
      <c r="TVC46" s="22"/>
      <c r="TVD46" s="22"/>
      <c r="TVE46" s="22"/>
      <c r="TVF46" s="22"/>
      <c r="TVG46" s="22"/>
      <c r="TVH46" s="22"/>
      <c r="TVI46" s="22"/>
      <c r="TVJ46" s="22"/>
      <c r="TVK46" s="22"/>
      <c r="TVL46" s="22"/>
      <c r="TVM46" s="22"/>
      <c r="TVN46" s="22"/>
      <c r="TVO46" s="22"/>
      <c r="TVP46" s="22"/>
      <c r="TVQ46" s="22"/>
      <c r="TVR46" s="22"/>
      <c r="TVS46" s="22"/>
      <c r="TVT46" s="22"/>
      <c r="TVU46" s="22"/>
      <c r="TVV46" s="22"/>
      <c r="TVW46" s="22"/>
      <c r="TVX46" s="22"/>
      <c r="TVY46" s="22"/>
      <c r="TVZ46" s="22"/>
      <c r="TWA46" s="22"/>
      <c r="TWB46" s="22"/>
      <c r="TWC46" s="22"/>
      <c r="TWD46" s="22"/>
      <c r="TWE46" s="22"/>
      <c r="TWF46" s="22"/>
      <c r="TWG46" s="22"/>
      <c r="TWH46" s="22"/>
      <c r="TWI46" s="22"/>
      <c r="TWJ46" s="22"/>
      <c r="TWK46" s="22"/>
      <c r="TWL46" s="22"/>
      <c r="TWM46" s="22"/>
      <c r="TWN46" s="22"/>
      <c r="TWO46" s="22"/>
      <c r="TWP46" s="22"/>
      <c r="TWQ46" s="22"/>
      <c r="TWR46" s="22"/>
      <c r="TWS46" s="22"/>
      <c r="TWT46" s="22"/>
      <c r="TWU46" s="22"/>
      <c r="TWV46" s="22"/>
      <c r="TWW46" s="22"/>
      <c r="TWX46" s="22"/>
      <c r="TWY46" s="22"/>
      <c r="TWZ46" s="22"/>
      <c r="TXA46" s="22"/>
      <c r="TXB46" s="22"/>
      <c r="TXC46" s="22"/>
      <c r="TXD46" s="22"/>
      <c r="TXE46" s="22"/>
      <c r="TXF46" s="22"/>
      <c r="TXG46" s="22"/>
      <c r="TXH46" s="22"/>
      <c r="TXI46" s="22"/>
      <c r="TXJ46" s="22"/>
      <c r="TXK46" s="22"/>
      <c r="TXL46" s="22"/>
      <c r="TXM46" s="22"/>
      <c r="TXN46" s="22"/>
      <c r="TXO46" s="22"/>
      <c r="TXP46" s="22"/>
      <c r="TXQ46" s="22"/>
      <c r="TXR46" s="22"/>
      <c r="TXS46" s="22"/>
      <c r="TXT46" s="22"/>
      <c r="TXU46" s="22"/>
      <c r="TXV46" s="22"/>
      <c r="TXW46" s="22"/>
      <c r="TXX46" s="22"/>
      <c r="TXY46" s="22"/>
      <c r="TXZ46" s="22"/>
      <c r="TYA46" s="22"/>
      <c r="TYB46" s="22"/>
      <c r="TYC46" s="22"/>
      <c r="TYD46" s="22"/>
      <c r="TYE46" s="22"/>
      <c r="TYF46" s="22"/>
      <c r="TYG46" s="22"/>
      <c r="TYH46" s="22"/>
      <c r="TYI46" s="22"/>
      <c r="TYJ46" s="22"/>
      <c r="TYK46" s="22"/>
      <c r="TYL46" s="22"/>
      <c r="TYM46" s="22"/>
      <c r="TYN46" s="22"/>
      <c r="TYO46" s="22"/>
      <c r="TYP46" s="22"/>
      <c r="TYQ46" s="22"/>
      <c r="TYR46" s="22"/>
      <c r="TYS46" s="22"/>
      <c r="TYT46" s="22"/>
      <c r="TYU46" s="22"/>
      <c r="TYV46" s="22"/>
      <c r="TYW46" s="22"/>
      <c r="TYX46" s="22"/>
      <c r="TYY46" s="22"/>
      <c r="TYZ46" s="22"/>
      <c r="TZA46" s="22"/>
      <c r="TZB46" s="22"/>
      <c r="TZC46" s="22"/>
      <c r="TZD46" s="22"/>
      <c r="TZE46" s="22"/>
      <c r="TZF46" s="22"/>
      <c r="TZG46" s="22"/>
      <c r="TZH46" s="22"/>
      <c r="TZI46" s="22"/>
      <c r="TZJ46" s="22"/>
      <c r="TZK46" s="22"/>
      <c r="TZL46" s="22"/>
      <c r="TZM46" s="22"/>
      <c r="TZN46" s="22"/>
      <c r="TZO46" s="22"/>
      <c r="TZP46" s="22"/>
      <c r="TZQ46" s="22"/>
      <c r="TZR46" s="22"/>
      <c r="TZS46" s="22"/>
      <c r="TZT46" s="22"/>
      <c r="TZU46" s="22"/>
      <c r="TZV46" s="22"/>
      <c r="TZW46" s="22"/>
      <c r="TZX46" s="22"/>
      <c r="TZY46" s="22"/>
      <c r="TZZ46" s="22"/>
      <c r="UAA46" s="22"/>
      <c r="UAB46" s="22"/>
      <c r="UAC46" s="22"/>
      <c r="UAD46" s="22"/>
      <c r="UAE46" s="22"/>
      <c r="UAF46" s="22"/>
      <c r="UAG46" s="22"/>
      <c r="UAH46" s="22"/>
      <c r="UAI46" s="22"/>
      <c r="UAJ46" s="22"/>
      <c r="UAK46" s="22"/>
      <c r="UAL46" s="22"/>
      <c r="UAM46" s="22"/>
      <c r="UAN46" s="22"/>
      <c r="UAO46" s="22"/>
      <c r="UAP46" s="22"/>
      <c r="UAQ46" s="22"/>
      <c r="UAR46" s="22"/>
      <c r="UAS46" s="22"/>
      <c r="UAT46" s="22"/>
      <c r="UAU46" s="22"/>
      <c r="UAV46" s="22"/>
      <c r="UAW46" s="22"/>
      <c r="UAX46" s="22"/>
      <c r="UAY46" s="22"/>
      <c r="UAZ46" s="22"/>
      <c r="UBA46" s="22"/>
      <c r="UBB46" s="22"/>
      <c r="UBC46" s="22"/>
      <c r="UBD46" s="22"/>
      <c r="UBE46" s="22"/>
      <c r="UBF46" s="22"/>
      <c r="UBG46" s="22"/>
      <c r="UBH46" s="22"/>
      <c r="UBI46" s="22"/>
      <c r="UBJ46" s="22"/>
      <c r="UBK46" s="22"/>
      <c r="UBL46" s="22"/>
      <c r="UBM46" s="22"/>
      <c r="UBN46" s="22"/>
      <c r="UBO46" s="22"/>
      <c r="UBP46" s="22"/>
      <c r="UBQ46" s="22"/>
      <c r="UBR46" s="22"/>
      <c r="UBS46" s="22"/>
      <c r="UBT46" s="22"/>
      <c r="UBU46" s="22"/>
      <c r="UBV46" s="22"/>
      <c r="UBW46" s="22"/>
      <c r="UBX46" s="22"/>
      <c r="UBY46" s="22"/>
      <c r="UBZ46" s="22"/>
      <c r="UCA46" s="22"/>
      <c r="UCB46" s="22"/>
      <c r="UCC46" s="22"/>
      <c r="UCD46" s="22"/>
      <c r="UCE46" s="22"/>
      <c r="UCF46" s="22"/>
      <c r="UCG46" s="22"/>
      <c r="UCH46" s="22"/>
      <c r="UCI46" s="22"/>
      <c r="UCJ46" s="22"/>
      <c r="UCK46" s="22"/>
      <c r="UCL46" s="22"/>
      <c r="UCM46" s="22"/>
      <c r="UCN46" s="22"/>
      <c r="UCO46" s="22"/>
      <c r="UCP46" s="22"/>
      <c r="UCQ46" s="22"/>
      <c r="UCR46" s="22"/>
      <c r="UCS46" s="22"/>
      <c r="UCT46" s="22"/>
      <c r="UCU46" s="22"/>
      <c r="UCV46" s="22"/>
      <c r="UCW46" s="22"/>
      <c r="UCX46" s="22"/>
      <c r="UCY46" s="22"/>
      <c r="UCZ46" s="22"/>
      <c r="UDA46" s="22"/>
      <c r="UDB46" s="22"/>
      <c r="UDC46" s="22"/>
      <c r="UDD46" s="22"/>
      <c r="UDE46" s="22"/>
      <c r="UDF46" s="22"/>
      <c r="UDG46" s="22"/>
      <c r="UDH46" s="22"/>
      <c r="UDI46" s="22"/>
      <c r="UDJ46" s="22"/>
      <c r="UDK46" s="22"/>
      <c r="UDL46" s="22"/>
      <c r="UDM46" s="22"/>
      <c r="UDN46" s="22"/>
      <c r="UDO46" s="22"/>
      <c r="UDP46" s="22"/>
      <c r="UDQ46" s="22"/>
      <c r="UDR46" s="22"/>
      <c r="UDS46" s="22"/>
      <c r="UDT46" s="22"/>
      <c r="UDU46" s="22"/>
      <c r="UDV46" s="22"/>
      <c r="UDW46" s="22"/>
      <c r="UDX46" s="22"/>
      <c r="UDY46" s="22"/>
      <c r="UDZ46" s="22"/>
      <c r="UEA46" s="22"/>
      <c r="UEB46" s="22"/>
      <c r="UEC46" s="22"/>
      <c r="UED46" s="22"/>
      <c r="UEE46" s="22"/>
      <c r="UEF46" s="22"/>
      <c r="UEG46" s="22"/>
      <c r="UEH46" s="22"/>
      <c r="UEI46" s="22"/>
      <c r="UEJ46" s="22"/>
      <c r="UEK46" s="22"/>
      <c r="UEL46" s="22"/>
      <c r="UEM46" s="22"/>
      <c r="UEN46" s="22"/>
      <c r="UEO46" s="22"/>
      <c r="UEP46" s="22"/>
      <c r="UEQ46" s="22"/>
      <c r="UER46" s="22"/>
      <c r="UES46" s="22"/>
      <c r="UET46" s="22"/>
      <c r="UEU46" s="22"/>
      <c r="UEV46" s="22"/>
      <c r="UEW46" s="22"/>
      <c r="UEX46" s="22"/>
      <c r="UEY46" s="22"/>
      <c r="UEZ46" s="22"/>
      <c r="UFA46" s="22"/>
      <c r="UFB46" s="22"/>
      <c r="UFC46" s="22"/>
      <c r="UFD46" s="22"/>
      <c r="UFE46" s="22"/>
      <c r="UFF46" s="22"/>
      <c r="UFG46" s="22"/>
      <c r="UFH46" s="22"/>
      <c r="UFI46" s="22"/>
      <c r="UFJ46" s="22"/>
      <c r="UFK46" s="22"/>
      <c r="UFL46" s="22"/>
      <c r="UFM46" s="22"/>
      <c r="UFN46" s="22"/>
      <c r="UFO46" s="22"/>
      <c r="UFP46" s="22"/>
      <c r="UFQ46" s="22"/>
      <c r="UFR46" s="22"/>
      <c r="UFS46" s="22"/>
      <c r="UFT46" s="22"/>
      <c r="UFU46" s="22"/>
      <c r="UFV46" s="22"/>
      <c r="UFW46" s="22"/>
      <c r="UFX46" s="22"/>
      <c r="UFY46" s="22"/>
      <c r="UFZ46" s="22"/>
      <c r="UGA46" s="22"/>
      <c r="UGB46" s="22"/>
      <c r="UGC46" s="22"/>
      <c r="UGD46" s="22"/>
      <c r="UGE46" s="22"/>
      <c r="UGF46" s="22"/>
      <c r="UGG46" s="22"/>
      <c r="UGH46" s="22"/>
      <c r="UGI46" s="22"/>
      <c r="UGJ46" s="22"/>
      <c r="UGK46" s="22"/>
      <c r="UGL46" s="22"/>
      <c r="UGM46" s="22"/>
      <c r="UGN46" s="22"/>
      <c r="UGO46" s="22"/>
      <c r="UGP46" s="22"/>
      <c r="UGQ46" s="22"/>
      <c r="UGR46" s="22"/>
      <c r="UGS46" s="22"/>
      <c r="UGT46" s="22"/>
      <c r="UGU46" s="22"/>
      <c r="UGV46" s="22"/>
      <c r="UGW46" s="22"/>
      <c r="UGX46" s="22"/>
      <c r="UGY46" s="22"/>
      <c r="UGZ46" s="22"/>
      <c r="UHA46" s="22"/>
      <c r="UHB46" s="22"/>
      <c r="UHC46" s="22"/>
      <c r="UHD46" s="22"/>
      <c r="UHE46" s="22"/>
      <c r="UHF46" s="22"/>
      <c r="UHG46" s="22"/>
      <c r="UHH46" s="22"/>
      <c r="UHI46" s="22"/>
      <c r="UHJ46" s="22"/>
      <c r="UHK46" s="22"/>
      <c r="UHL46" s="22"/>
      <c r="UHM46" s="22"/>
      <c r="UHN46" s="22"/>
      <c r="UHO46" s="22"/>
      <c r="UHP46" s="22"/>
      <c r="UHQ46" s="22"/>
      <c r="UHR46" s="22"/>
      <c r="UHS46" s="22"/>
      <c r="UHT46" s="22"/>
      <c r="UHU46" s="22"/>
      <c r="UHV46" s="22"/>
      <c r="UHW46" s="22"/>
      <c r="UHX46" s="22"/>
      <c r="UHY46" s="22"/>
      <c r="UHZ46" s="22"/>
      <c r="UIA46" s="22"/>
      <c r="UIB46" s="22"/>
      <c r="UIC46" s="22"/>
      <c r="UID46" s="22"/>
      <c r="UIE46" s="22"/>
      <c r="UIF46" s="22"/>
      <c r="UIG46" s="22"/>
      <c r="UIH46" s="22"/>
      <c r="UII46" s="22"/>
      <c r="UIJ46" s="22"/>
      <c r="UIK46" s="22"/>
      <c r="UIL46" s="22"/>
      <c r="UIM46" s="22"/>
      <c r="UIN46" s="22"/>
      <c r="UIO46" s="22"/>
      <c r="UIP46" s="22"/>
      <c r="UIQ46" s="22"/>
      <c r="UIR46" s="22"/>
      <c r="UIS46" s="22"/>
      <c r="UIT46" s="22"/>
      <c r="UIU46" s="22"/>
      <c r="UIV46" s="22"/>
      <c r="UIW46" s="22"/>
      <c r="UIX46" s="22"/>
      <c r="UIY46" s="22"/>
      <c r="UIZ46" s="22"/>
      <c r="UJA46" s="22"/>
      <c r="UJB46" s="22"/>
      <c r="UJC46" s="22"/>
      <c r="UJD46" s="22"/>
      <c r="UJE46" s="22"/>
      <c r="UJF46" s="22"/>
      <c r="UJG46" s="22"/>
      <c r="UJH46" s="22"/>
      <c r="UJI46" s="22"/>
      <c r="UJJ46" s="22"/>
      <c r="UJK46" s="22"/>
      <c r="UJL46" s="22"/>
      <c r="UJM46" s="22"/>
      <c r="UJN46" s="22"/>
      <c r="UJO46" s="22"/>
      <c r="UJP46" s="22"/>
      <c r="UJQ46" s="22"/>
      <c r="UJR46" s="22"/>
      <c r="UJS46" s="22"/>
      <c r="UJT46" s="22"/>
      <c r="UJU46" s="22"/>
      <c r="UJV46" s="22"/>
      <c r="UJW46" s="22"/>
      <c r="UJX46" s="22"/>
      <c r="UJY46" s="22"/>
      <c r="UJZ46" s="22"/>
      <c r="UKA46" s="22"/>
      <c r="UKB46" s="22"/>
      <c r="UKC46" s="22"/>
      <c r="UKD46" s="22"/>
      <c r="UKE46" s="22"/>
      <c r="UKF46" s="22"/>
      <c r="UKG46" s="22"/>
      <c r="UKH46" s="22"/>
      <c r="UKI46" s="22"/>
      <c r="UKJ46" s="22"/>
      <c r="UKK46" s="22"/>
      <c r="UKL46" s="22"/>
      <c r="UKM46" s="22"/>
      <c r="UKN46" s="22"/>
      <c r="UKO46" s="22"/>
      <c r="UKP46" s="22"/>
      <c r="UKQ46" s="22"/>
      <c r="UKR46" s="22"/>
      <c r="UKS46" s="22"/>
      <c r="UKT46" s="22"/>
      <c r="UKU46" s="22"/>
      <c r="UKV46" s="22"/>
      <c r="UKW46" s="22"/>
      <c r="UKX46" s="22"/>
      <c r="UKY46" s="22"/>
      <c r="UKZ46" s="22"/>
      <c r="ULA46" s="22"/>
      <c r="ULB46" s="22"/>
      <c r="ULC46" s="22"/>
      <c r="ULD46" s="22"/>
      <c r="ULE46" s="22"/>
      <c r="ULF46" s="22"/>
      <c r="ULG46" s="22"/>
      <c r="ULH46" s="22"/>
      <c r="ULI46" s="22"/>
      <c r="ULJ46" s="22"/>
      <c r="ULK46" s="22"/>
      <c r="ULL46" s="22"/>
      <c r="ULM46" s="22"/>
      <c r="ULN46" s="22"/>
      <c r="ULO46" s="22"/>
      <c r="ULP46" s="22"/>
      <c r="ULQ46" s="22"/>
      <c r="ULR46" s="22"/>
      <c r="ULS46" s="22"/>
      <c r="ULT46" s="22"/>
      <c r="ULU46" s="22"/>
      <c r="ULV46" s="22"/>
      <c r="ULW46" s="22"/>
      <c r="ULX46" s="22"/>
      <c r="ULY46" s="22"/>
      <c r="ULZ46" s="22"/>
      <c r="UMA46" s="22"/>
      <c r="UMB46" s="22"/>
      <c r="UMC46" s="22"/>
      <c r="UMD46" s="22"/>
      <c r="UME46" s="22"/>
      <c r="UMF46" s="22"/>
      <c r="UMG46" s="22"/>
      <c r="UMH46" s="22"/>
      <c r="UMI46" s="22"/>
      <c r="UMJ46" s="22"/>
      <c r="UMK46" s="22"/>
      <c r="UML46" s="22"/>
      <c r="UMM46" s="22"/>
      <c r="UMN46" s="22"/>
      <c r="UMO46" s="22"/>
      <c r="UMP46" s="22"/>
      <c r="UMQ46" s="22"/>
      <c r="UMR46" s="22"/>
      <c r="UMS46" s="22"/>
      <c r="UMT46" s="22"/>
      <c r="UMU46" s="22"/>
      <c r="UMV46" s="22"/>
      <c r="UMW46" s="22"/>
      <c r="UMX46" s="22"/>
      <c r="UMY46" s="22"/>
      <c r="UMZ46" s="22"/>
      <c r="UNA46" s="22"/>
      <c r="UNB46" s="22"/>
      <c r="UNC46" s="22"/>
      <c r="UND46" s="22"/>
      <c r="UNE46" s="22"/>
      <c r="UNF46" s="22"/>
      <c r="UNG46" s="22"/>
      <c r="UNH46" s="22"/>
      <c r="UNI46" s="22"/>
      <c r="UNJ46" s="22"/>
      <c r="UNK46" s="22"/>
      <c r="UNL46" s="22"/>
      <c r="UNM46" s="22"/>
      <c r="UNN46" s="22"/>
      <c r="UNO46" s="22"/>
      <c r="UNP46" s="22"/>
      <c r="UNQ46" s="22"/>
      <c r="UNR46" s="22"/>
      <c r="UNS46" s="22"/>
      <c r="UNT46" s="22"/>
      <c r="UNU46" s="22"/>
      <c r="UNV46" s="22"/>
      <c r="UNW46" s="22"/>
      <c r="UNX46" s="22"/>
      <c r="UNY46" s="22"/>
      <c r="UNZ46" s="22"/>
      <c r="UOA46" s="22"/>
      <c r="UOB46" s="22"/>
      <c r="UOC46" s="22"/>
      <c r="UOD46" s="22"/>
      <c r="UOE46" s="22"/>
      <c r="UOF46" s="22"/>
      <c r="UOG46" s="22"/>
      <c r="UOH46" s="22"/>
      <c r="UOI46" s="22"/>
      <c r="UOJ46" s="22"/>
      <c r="UOK46" s="22"/>
      <c r="UOL46" s="22"/>
      <c r="UOM46" s="22"/>
      <c r="UON46" s="22"/>
      <c r="UOO46" s="22"/>
      <c r="UOP46" s="22"/>
      <c r="UOQ46" s="22"/>
      <c r="UOR46" s="22"/>
      <c r="UOS46" s="22"/>
      <c r="UOT46" s="22"/>
      <c r="UOU46" s="22"/>
      <c r="UOV46" s="22"/>
      <c r="UOW46" s="22"/>
      <c r="UOX46" s="22"/>
      <c r="UOY46" s="22"/>
      <c r="UOZ46" s="22"/>
      <c r="UPA46" s="22"/>
      <c r="UPB46" s="22"/>
      <c r="UPC46" s="22"/>
      <c r="UPD46" s="22"/>
      <c r="UPE46" s="22"/>
      <c r="UPF46" s="22"/>
      <c r="UPG46" s="22"/>
      <c r="UPH46" s="22"/>
      <c r="UPI46" s="22"/>
      <c r="UPJ46" s="22"/>
      <c r="UPK46" s="22"/>
      <c r="UPL46" s="22"/>
      <c r="UPM46" s="22"/>
      <c r="UPN46" s="22"/>
      <c r="UPO46" s="22"/>
      <c r="UPP46" s="22"/>
      <c r="UPQ46" s="22"/>
      <c r="UPR46" s="22"/>
      <c r="UPS46" s="22"/>
      <c r="UPT46" s="22"/>
      <c r="UPU46" s="22"/>
      <c r="UPV46" s="22"/>
      <c r="UPW46" s="22"/>
      <c r="UPX46" s="22"/>
      <c r="UPY46" s="22"/>
      <c r="UPZ46" s="22"/>
      <c r="UQA46" s="22"/>
      <c r="UQB46" s="22"/>
      <c r="UQC46" s="22"/>
      <c r="UQD46" s="22"/>
      <c r="UQE46" s="22"/>
      <c r="UQF46" s="22"/>
      <c r="UQG46" s="22"/>
      <c r="UQH46" s="22"/>
      <c r="UQI46" s="22"/>
      <c r="UQJ46" s="22"/>
      <c r="UQK46" s="22"/>
      <c r="UQL46" s="22"/>
      <c r="UQM46" s="22"/>
      <c r="UQN46" s="22"/>
      <c r="UQO46" s="22"/>
      <c r="UQP46" s="22"/>
      <c r="UQQ46" s="22"/>
      <c r="UQR46" s="22"/>
      <c r="UQS46" s="22"/>
      <c r="UQT46" s="22"/>
      <c r="UQU46" s="22"/>
      <c r="UQV46" s="22"/>
      <c r="UQW46" s="22"/>
      <c r="UQX46" s="22"/>
      <c r="UQY46" s="22"/>
      <c r="UQZ46" s="22"/>
      <c r="URA46" s="22"/>
      <c r="URB46" s="22"/>
      <c r="URC46" s="22"/>
      <c r="URD46" s="22"/>
      <c r="URE46" s="22"/>
      <c r="URF46" s="22"/>
      <c r="URG46" s="22"/>
      <c r="URH46" s="22"/>
      <c r="URI46" s="22"/>
      <c r="URJ46" s="22"/>
      <c r="URK46" s="22"/>
      <c r="URL46" s="22"/>
      <c r="URM46" s="22"/>
      <c r="URN46" s="22"/>
      <c r="URO46" s="22"/>
      <c r="URP46" s="22"/>
      <c r="URQ46" s="22"/>
      <c r="URR46" s="22"/>
      <c r="URS46" s="22"/>
      <c r="URT46" s="22"/>
      <c r="URU46" s="22"/>
      <c r="URV46" s="22"/>
      <c r="URW46" s="22"/>
      <c r="URX46" s="22"/>
      <c r="URY46" s="22"/>
      <c r="URZ46" s="22"/>
      <c r="USA46" s="22"/>
      <c r="USB46" s="22"/>
      <c r="USC46" s="22"/>
      <c r="USD46" s="22"/>
      <c r="USE46" s="22"/>
      <c r="USF46" s="22"/>
      <c r="USG46" s="22"/>
      <c r="USH46" s="22"/>
      <c r="USI46" s="22"/>
      <c r="USJ46" s="22"/>
      <c r="USK46" s="22"/>
      <c r="USL46" s="22"/>
      <c r="USM46" s="22"/>
      <c r="USN46" s="22"/>
      <c r="USO46" s="22"/>
      <c r="USP46" s="22"/>
      <c r="USQ46" s="22"/>
      <c r="USR46" s="22"/>
      <c r="USS46" s="22"/>
      <c r="UST46" s="22"/>
      <c r="USU46" s="22"/>
      <c r="USV46" s="22"/>
      <c r="USW46" s="22"/>
      <c r="USX46" s="22"/>
      <c r="USY46" s="22"/>
      <c r="USZ46" s="22"/>
      <c r="UTA46" s="22"/>
      <c r="UTB46" s="22"/>
      <c r="UTC46" s="22"/>
      <c r="UTD46" s="22"/>
      <c r="UTE46" s="22"/>
      <c r="UTF46" s="22"/>
      <c r="UTG46" s="22"/>
      <c r="UTH46" s="22"/>
      <c r="UTI46" s="22"/>
      <c r="UTJ46" s="22"/>
      <c r="UTK46" s="22"/>
      <c r="UTL46" s="22"/>
      <c r="UTM46" s="22"/>
      <c r="UTN46" s="22"/>
      <c r="UTO46" s="22"/>
      <c r="UTP46" s="22"/>
      <c r="UTQ46" s="22"/>
      <c r="UTR46" s="22"/>
      <c r="UTS46" s="22"/>
      <c r="UTT46" s="22"/>
      <c r="UTU46" s="22"/>
      <c r="UTV46" s="22"/>
      <c r="UTW46" s="22"/>
      <c r="UTX46" s="22"/>
      <c r="UTY46" s="22"/>
      <c r="UTZ46" s="22"/>
      <c r="UUA46" s="22"/>
      <c r="UUB46" s="22"/>
      <c r="UUC46" s="22"/>
      <c r="UUD46" s="22"/>
      <c r="UUE46" s="22"/>
      <c r="UUF46" s="22"/>
      <c r="UUG46" s="22"/>
      <c r="UUH46" s="22"/>
      <c r="UUI46" s="22"/>
      <c r="UUJ46" s="22"/>
      <c r="UUK46" s="22"/>
      <c r="UUL46" s="22"/>
      <c r="UUM46" s="22"/>
      <c r="UUN46" s="22"/>
      <c r="UUO46" s="22"/>
      <c r="UUP46" s="22"/>
      <c r="UUQ46" s="22"/>
      <c r="UUR46" s="22"/>
      <c r="UUS46" s="22"/>
      <c r="UUT46" s="22"/>
      <c r="UUU46" s="22"/>
      <c r="UUV46" s="22"/>
      <c r="UUW46" s="22"/>
      <c r="UUX46" s="22"/>
      <c r="UUY46" s="22"/>
      <c r="UUZ46" s="22"/>
      <c r="UVA46" s="22"/>
      <c r="UVB46" s="22"/>
      <c r="UVC46" s="22"/>
      <c r="UVD46" s="22"/>
      <c r="UVE46" s="22"/>
      <c r="UVF46" s="22"/>
      <c r="UVG46" s="22"/>
      <c r="UVH46" s="22"/>
      <c r="UVI46" s="22"/>
      <c r="UVJ46" s="22"/>
      <c r="UVK46" s="22"/>
      <c r="UVL46" s="22"/>
      <c r="UVM46" s="22"/>
      <c r="UVN46" s="22"/>
      <c r="UVO46" s="22"/>
      <c r="UVP46" s="22"/>
      <c r="UVQ46" s="22"/>
      <c r="UVR46" s="22"/>
      <c r="UVS46" s="22"/>
      <c r="UVT46" s="22"/>
      <c r="UVU46" s="22"/>
      <c r="UVV46" s="22"/>
      <c r="UVW46" s="22"/>
      <c r="UVX46" s="22"/>
      <c r="UVY46" s="22"/>
      <c r="UVZ46" s="22"/>
      <c r="UWA46" s="22"/>
      <c r="UWB46" s="22"/>
      <c r="UWC46" s="22"/>
      <c r="UWD46" s="22"/>
      <c r="UWE46" s="22"/>
      <c r="UWF46" s="22"/>
      <c r="UWG46" s="22"/>
      <c r="UWH46" s="22"/>
      <c r="UWI46" s="22"/>
      <c r="UWJ46" s="22"/>
      <c r="UWK46" s="22"/>
      <c r="UWL46" s="22"/>
      <c r="UWM46" s="22"/>
      <c r="UWN46" s="22"/>
      <c r="UWO46" s="22"/>
      <c r="UWP46" s="22"/>
      <c r="UWQ46" s="22"/>
      <c r="UWR46" s="22"/>
      <c r="UWS46" s="22"/>
      <c r="UWT46" s="22"/>
      <c r="UWU46" s="22"/>
      <c r="UWV46" s="22"/>
      <c r="UWW46" s="22"/>
      <c r="UWX46" s="22"/>
      <c r="UWY46" s="22"/>
      <c r="UWZ46" s="22"/>
      <c r="UXA46" s="22"/>
      <c r="UXB46" s="22"/>
      <c r="UXC46" s="22"/>
      <c r="UXD46" s="22"/>
      <c r="UXE46" s="22"/>
      <c r="UXF46" s="22"/>
      <c r="UXG46" s="22"/>
      <c r="UXH46" s="22"/>
      <c r="UXI46" s="22"/>
      <c r="UXJ46" s="22"/>
      <c r="UXK46" s="22"/>
      <c r="UXL46" s="22"/>
      <c r="UXM46" s="22"/>
      <c r="UXN46" s="22"/>
      <c r="UXO46" s="22"/>
      <c r="UXP46" s="22"/>
      <c r="UXQ46" s="22"/>
      <c r="UXR46" s="22"/>
      <c r="UXS46" s="22"/>
      <c r="UXT46" s="22"/>
      <c r="UXU46" s="22"/>
      <c r="UXV46" s="22"/>
      <c r="UXW46" s="22"/>
      <c r="UXX46" s="22"/>
      <c r="UXY46" s="22"/>
      <c r="UXZ46" s="22"/>
      <c r="UYA46" s="22"/>
      <c r="UYB46" s="22"/>
      <c r="UYC46" s="22"/>
      <c r="UYD46" s="22"/>
      <c r="UYE46" s="22"/>
      <c r="UYF46" s="22"/>
      <c r="UYG46" s="22"/>
      <c r="UYH46" s="22"/>
      <c r="UYI46" s="22"/>
      <c r="UYJ46" s="22"/>
      <c r="UYK46" s="22"/>
      <c r="UYL46" s="22"/>
      <c r="UYM46" s="22"/>
      <c r="UYN46" s="22"/>
      <c r="UYO46" s="22"/>
      <c r="UYP46" s="22"/>
      <c r="UYQ46" s="22"/>
      <c r="UYR46" s="22"/>
      <c r="UYS46" s="22"/>
      <c r="UYT46" s="22"/>
      <c r="UYU46" s="22"/>
      <c r="UYV46" s="22"/>
      <c r="UYW46" s="22"/>
      <c r="UYX46" s="22"/>
      <c r="UYY46" s="22"/>
      <c r="UYZ46" s="22"/>
      <c r="UZA46" s="22"/>
      <c r="UZB46" s="22"/>
      <c r="UZC46" s="22"/>
      <c r="UZD46" s="22"/>
      <c r="UZE46" s="22"/>
      <c r="UZF46" s="22"/>
      <c r="UZG46" s="22"/>
      <c r="UZH46" s="22"/>
      <c r="UZI46" s="22"/>
      <c r="UZJ46" s="22"/>
      <c r="UZK46" s="22"/>
      <c r="UZL46" s="22"/>
      <c r="UZM46" s="22"/>
      <c r="UZN46" s="22"/>
      <c r="UZO46" s="22"/>
      <c r="UZP46" s="22"/>
      <c r="UZQ46" s="22"/>
      <c r="UZR46" s="22"/>
      <c r="UZS46" s="22"/>
      <c r="UZT46" s="22"/>
      <c r="UZU46" s="22"/>
      <c r="UZV46" s="22"/>
      <c r="UZW46" s="22"/>
      <c r="UZX46" s="22"/>
      <c r="UZY46" s="22"/>
      <c r="UZZ46" s="22"/>
      <c r="VAA46" s="22"/>
      <c r="VAB46" s="22"/>
      <c r="VAC46" s="22"/>
      <c r="VAD46" s="22"/>
      <c r="VAE46" s="22"/>
      <c r="VAF46" s="22"/>
      <c r="VAG46" s="22"/>
      <c r="VAH46" s="22"/>
      <c r="VAI46" s="22"/>
      <c r="VAJ46" s="22"/>
      <c r="VAK46" s="22"/>
      <c r="VAL46" s="22"/>
      <c r="VAM46" s="22"/>
      <c r="VAN46" s="22"/>
      <c r="VAO46" s="22"/>
      <c r="VAP46" s="22"/>
      <c r="VAQ46" s="22"/>
      <c r="VAR46" s="22"/>
      <c r="VAS46" s="22"/>
      <c r="VAT46" s="22"/>
      <c r="VAU46" s="22"/>
      <c r="VAV46" s="22"/>
      <c r="VAW46" s="22"/>
      <c r="VAX46" s="22"/>
      <c r="VAY46" s="22"/>
      <c r="VAZ46" s="22"/>
      <c r="VBA46" s="22"/>
      <c r="VBB46" s="22"/>
      <c r="VBC46" s="22"/>
      <c r="VBD46" s="22"/>
      <c r="VBE46" s="22"/>
      <c r="VBF46" s="22"/>
      <c r="VBG46" s="22"/>
      <c r="VBH46" s="22"/>
      <c r="VBI46" s="22"/>
      <c r="VBJ46" s="22"/>
      <c r="VBK46" s="22"/>
      <c r="VBL46" s="22"/>
      <c r="VBM46" s="22"/>
      <c r="VBN46" s="22"/>
      <c r="VBO46" s="22"/>
      <c r="VBP46" s="22"/>
      <c r="VBQ46" s="22"/>
      <c r="VBR46" s="22"/>
      <c r="VBS46" s="22"/>
      <c r="VBT46" s="22"/>
      <c r="VBU46" s="22"/>
      <c r="VBV46" s="22"/>
      <c r="VBW46" s="22"/>
      <c r="VBX46" s="22"/>
      <c r="VBY46" s="22"/>
      <c r="VBZ46" s="22"/>
      <c r="VCA46" s="22"/>
      <c r="VCB46" s="22"/>
      <c r="VCC46" s="22"/>
      <c r="VCD46" s="22"/>
      <c r="VCE46" s="22"/>
      <c r="VCF46" s="22"/>
      <c r="VCG46" s="22"/>
      <c r="VCH46" s="22"/>
      <c r="VCI46" s="22"/>
      <c r="VCJ46" s="22"/>
      <c r="VCK46" s="22"/>
      <c r="VCL46" s="22"/>
      <c r="VCM46" s="22"/>
      <c r="VCN46" s="22"/>
      <c r="VCO46" s="22"/>
      <c r="VCP46" s="22"/>
      <c r="VCQ46" s="22"/>
      <c r="VCR46" s="22"/>
      <c r="VCS46" s="22"/>
      <c r="VCT46" s="22"/>
      <c r="VCU46" s="22"/>
      <c r="VCV46" s="22"/>
      <c r="VCW46" s="22"/>
      <c r="VCX46" s="22"/>
      <c r="VCY46" s="22"/>
      <c r="VCZ46" s="22"/>
      <c r="VDA46" s="22"/>
      <c r="VDB46" s="22"/>
      <c r="VDC46" s="22"/>
      <c r="VDD46" s="22"/>
      <c r="VDE46" s="22"/>
      <c r="VDF46" s="22"/>
      <c r="VDG46" s="22"/>
      <c r="VDH46" s="22"/>
      <c r="VDI46" s="22"/>
      <c r="VDJ46" s="22"/>
      <c r="VDK46" s="22"/>
      <c r="VDL46" s="22"/>
      <c r="VDM46" s="22"/>
      <c r="VDN46" s="22"/>
      <c r="VDO46" s="22"/>
      <c r="VDP46" s="22"/>
      <c r="VDQ46" s="22"/>
      <c r="VDR46" s="22"/>
      <c r="VDS46" s="22"/>
      <c r="VDT46" s="22"/>
      <c r="VDU46" s="22"/>
      <c r="VDV46" s="22"/>
      <c r="VDW46" s="22"/>
      <c r="VDX46" s="22"/>
      <c r="VDY46" s="22"/>
      <c r="VDZ46" s="22"/>
      <c r="VEA46" s="22"/>
      <c r="VEB46" s="22"/>
      <c r="VEC46" s="22"/>
      <c r="VED46" s="22"/>
      <c r="VEE46" s="22"/>
      <c r="VEF46" s="22"/>
      <c r="VEG46" s="22"/>
      <c r="VEH46" s="22"/>
      <c r="VEI46" s="22"/>
      <c r="VEJ46" s="22"/>
      <c r="VEK46" s="22"/>
      <c r="VEL46" s="22"/>
      <c r="VEM46" s="22"/>
      <c r="VEN46" s="22"/>
      <c r="VEO46" s="22"/>
      <c r="VEP46" s="22"/>
      <c r="VEQ46" s="22"/>
      <c r="VER46" s="22"/>
      <c r="VES46" s="22"/>
      <c r="VET46" s="22"/>
      <c r="VEU46" s="22"/>
      <c r="VEV46" s="22"/>
      <c r="VEW46" s="22"/>
      <c r="VEX46" s="22"/>
      <c r="VEY46" s="22"/>
      <c r="VEZ46" s="22"/>
      <c r="VFA46" s="22"/>
      <c r="VFB46" s="22"/>
      <c r="VFC46" s="22"/>
      <c r="VFD46" s="22"/>
      <c r="VFE46" s="22"/>
      <c r="VFF46" s="22"/>
      <c r="VFG46" s="22"/>
      <c r="VFH46" s="22"/>
      <c r="VFI46" s="22"/>
      <c r="VFJ46" s="22"/>
      <c r="VFK46" s="22"/>
      <c r="VFL46" s="22"/>
      <c r="VFM46" s="22"/>
      <c r="VFN46" s="22"/>
      <c r="VFO46" s="22"/>
      <c r="VFP46" s="22"/>
      <c r="VFQ46" s="22"/>
      <c r="VFR46" s="22"/>
      <c r="VFS46" s="22"/>
      <c r="VFT46" s="22"/>
      <c r="VFU46" s="22"/>
      <c r="VFV46" s="22"/>
      <c r="VFW46" s="22"/>
      <c r="VFX46" s="22"/>
      <c r="VFY46" s="22"/>
      <c r="VFZ46" s="22"/>
      <c r="VGA46" s="22"/>
      <c r="VGB46" s="22"/>
      <c r="VGC46" s="22"/>
      <c r="VGD46" s="22"/>
      <c r="VGE46" s="22"/>
      <c r="VGF46" s="22"/>
      <c r="VGG46" s="22"/>
      <c r="VGH46" s="22"/>
      <c r="VGI46" s="22"/>
      <c r="VGJ46" s="22"/>
      <c r="VGK46" s="22"/>
      <c r="VGL46" s="22"/>
      <c r="VGM46" s="22"/>
      <c r="VGN46" s="22"/>
      <c r="VGO46" s="22"/>
      <c r="VGP46" s="22"/>
      <c r="VGQ46" s="22"/>
      <c r="VGR46" s="22"/>
      <c r="VGS46" s="22"/>
      <c r="VGT46" s="22"/>
      <c r="VGU46" s="22"/>
      <c r="VGV46" s="22"/>
      <c r="VGW46" s="22"/>
      <c r="VGX46" s="22"/>
      <c r="VGY46" s="22"/>
      <c r="VGZ46" s="22"/>
      <c r="VHA46" s="22"/>
      <c r="VHB46" s="22"/>
      <c r="VHC46" s="22"/>
      <c r="VHD46" s="22"/>
      <c r="VHE46" s="22"/>
      <c r="VHF46" s="22"/>
      <c r="VHG46" s="22"/>
      <c r="VHH46" s="22"/>
      <c r="VHI46" s="22"/>
      <c r="VHJ46" s="22"/>
      <c r="VHK46" s="22"/>
      <c r="VHL46" s="22"/>
      <c r="VHM46" s="22"/>
      <c r="VHN46" s="22"/>
      <c r="VHO46" s="22"/>
      <c r="VHP46" s="22"/>
      <c r="VHQ46" s="22"/>
      <c r="VHR46" s="22"/>
      <c r="VHS46" s="22"/>
      <c r="VHT46" s="22"/>
      <c r="VHU46" s="22"/>
      <c r="VHV46" s="22"/>
      <c r="VHW46" s="22"/>
      <c r="VHX46" s="22"/>
      <c r="VHY46" s="22"/>
      <c r="VHZ46" s="22"/>
      <c r="VIA46" s="22"/>
      <c r="VIB46" s="22"/>
      <c r="VIC46" s="22"/>
      <c r="VID46" s="22"/>
      <c r="VIE46" s="22"/>
      <c r="VIF46" s="22"/>
      <c r="VIG46" s="22"/>
      <c r="VIH46" s="22"/>
      <c r="VII46" s="22"/>
      <c r="VIJ46" s="22"/>
      <c r="VIK46" s="22"/>
      <c r="VIL46" s="22"/>
      <c r="VIM46" s="22"/>
      <c r="VIN46" s="22"/>
      <c r="VIO46" s="22"/>
      <c r="VIP46" s="22"/>
      <c r="VIQ46" s="22"/>
      <c r="VIR46" s="22"/>
      <c r="VIS46" s="22"/>
      <c r="VIT46" s="22"/>
      <c r="VIU46" s="22"/>
      <c r="VIV46" s="22"/>
      <c r="VIW46" s="22"/>
      <c r="VIX46" s="22"/>
      <c r="VIY46" s="22"/>
      <c r="VIZ46" s="22"/>
      <c r="VJA46" s="22"/>
      <c r="VJB46" s="22"/>
      <c r="VJC46" s="22"/>
      <c r="VJD46" s="22"/>
      <c r="VJE46" s="22"/>
      <c r="VJF46" s="22"/>
      <c r="VJG46" s="22"/>
      <c r="VJH46" s="22"/>
      <c r="VJI46" s="22"/>
      <c r="VJJ46" s="22"/>
      <c r="VJK46" s="22"/>
      <c r="VJL46" s="22"/>
      <c r="VJM46" s="22"/>
      <c r="VJN46" s="22"/>
      <c r="VJO46" s="22"/>
      <c r="VJP46" s="22"/>
      <c r="VJQ46" s="22"/>
      <c r="VJR46" s="22"/>
      <c r="VJS46" s="22"/>
      <c r="VJT46" s="22"/>
      <c r="VJU46" s="22"/>
      <c r="VJV46" s="22"/>
      <c r="VJW46" s="22"/>
      <c r="VJX46" s="22"/>
      <c r="VJY46" s="22"/>
      <c r="VJZ46" s="22"/>
      <c r="VKA46" s="22"/>
      <c r="VKB46" s="22"/>
      <c r="VKC46" s="22"/>
      <c r="VKD46" s="22"/>
      <c r="VKE46" s="22"/>
      <c r="VKF46" s="22"/>
      <c r="VKG46" s="22"/>
      <c r="VKH46" s="22"/>
      <c r="VKI46" s="22"/>
      <c r="VKJ46" s="22"/>
      <c r="VKK46" s="22"/>
      <c r="VKL46" s="22"/>
      <c r="VKM46" s="22"/>
      <c r="VKN46" s="22"/>
      <c r="VKO46" s="22"/>
      <c r="VKP46" s="22"/>
      <c r="VKQ46" s="22"/>
      <c r="VKR46" s="22"/>
      <c r="VKS46" s="22"/>
      <c r="VKT46" s="22"/>
      <c r="VKU46" s="22"/>
      <c r="VKV46" s="22"/>
      <c r="VKW46" s="22"/>
      <c r="VKX46" s="22"/>
      <c r="VKY46" s="22"/>
      <c r="VKZ46" s="22"/>
      <c r="VLA46" s="22"/>
      <c r="VLB46" s="22"/>
      <c r="VLC46" s="22"/>
      <c r="VLD46" s="22"/>
      <c r="VLE46" s="22"/>
      <c r="VLF46" s="22"/>
      <c r="VLG46" s="22"/>
      <c r="VLH46" s="22"/>
      <c r="VLI46" s="22"/>
      <c r="VLJ46" s="22"/>
      <c r="VLK46" s="22"/>
      <c r="VLL46" s="22"/>
      <c r="VLM46" s="22"/>
      <c r="VLN46" s="22"/>
      <c r="VLO46" s="22"/>
      <c r="VLP46" s="22"/>
      <c r="VLQ46" s="22"/>
      <c r="VLR46" s="22"/>
      <c r="VLS46" s="22"/>
      <c r="VLT46" s="22"/>
      <c r="VLU46" s="22"/>
      <c r="VLV46" s="22"/>
      <c r="VLW46" s="22"/>
      <c r="VLX46" s="22"/>
      <c r="VLY46" s="22"/>
      <c r="VLZ46" s="22"/>
      <c r="VMA46" s="22"/>
      <c r="VMB46" s="22"/>
      <c r="VMC46" s="22"/>
      <c r="VMD46" s="22"/>
      <c r="VME46" s="22"/>
      <c r="VMF46" s="22"/>
      <c r="VMG46" s="22"/>
      <c r="VMH46" s="22"/>
      <c r="VMI46" s="22"/>
      <c r="VMJ46" s="22"/>
      <c r="VMK46" s="22"/>
      <c r="VML46" s="22"/>
      <c r="VMM46" s="22"/>
      <c r="VMN46" s="22"/>
      <c r="VMO46" s="22"/>
      <c r="VMP46" s="22"/>
      <c r="VMQ46" s="22"/>
      <c r="VMR46" s="22"/>
      <c r="VMS46" s="22"/>
      <c r="VMT46" s="22"/>
      <c r="VMU46" s="22"/>
      <c r="VMV46" s="22"/>
      <c r="VMW46" s="22"/>
      <c r="VMX46" s="22"/>
      <c r="VMY46" s="22"/>
      <c r="VMZ46" s="22"/>
      <c r="VNA46" s="22"/>
      <c r="VNB46" s="22"/>
      <c r="VNC46" s="22"/>
      <c r="VND46" s="22"/>
      <c r="VNE46" s="22"/>
      <c r="VNF46" s="22"/>
      <c r="VNG46" s="22"/>
      <c r="VNH46" s="22"/>
      <c r="VNI46" s="22"/>
      <c r="VNJ46" s="22"/>
      <c r="VNK46" s="22"/>
      <c r="VNL46" s="22"/>
      <c r="VNM46" s="22"/>
      <c r="VNN46" s="22"/>
      <c r="VNO46" s="22"/>
      <c r="VNP46" s="22"/>
      <c r="VNQ46" s="22"/>
      <c r="VNR46" s="22"/>
      <c r="VNS46" s="22"/>
      <c r="VNT46" s="22"/>
      <c r="VNU46" s="22"/>
      <c r="VNV46" s="22"/>
      <c r="VNW46" s="22"/>
      <c r="VNX46" s="22"/>
      <c r="VNY46" s="22"/>
      <c r="VNZ46" s="22"/>
      <c r="VOA46" s="22"/>
      <c r="VOB46" s="22"/>
      <c r="VOC46" s="22"/>
      <c r="VOD46" s="22"/>
      <c r="VOE46" s="22"/>
      <c r="VOF46" s="22"/>
      <c r="VOG46" s="22"/>
      <c r="VOH46" s="22"/>
      <c r="VOI46" s="22"/>
      <c r="VOJ46" s="22"/>
      <c r="VOK46" s="22"/>
      <c r="VOL46" s="22"/>
      <c r="VOM46" s="22"/>
      <c r="VON46" s="22"/>
      <c r="VOO46" s="22"/>
      <c r="VOP46" s="22"/>
      <c r="VOQ46" s="22"/>
      <c r="VOR46" s="22"/>
      <c r="VOS46" s="22"/>
      <c r="VOT46" s="22"/>
      <c r="VOU46" s="22"/>
      <c r="VOV46" s="22"/>
      <c r="VOW46" s="22"/>
      <c r="VOX46" s="22"/>
      <c r="VOY46" s="22"/>
      <c r="VOZ46" s="22"/>
      <c r="VPA46" s="22"/>
      <c r="VPB46" s="22"/>
      <c r="VPC46" s="22"/>
      <c r="VPD46" s="22"/>
      <c r="VPE46" s="22"/>
      <c r="VPF46" s="22"/>
      <c r="VPG46" s="22"/>
      <c r="VPH46" s="22"/>
      <c r="VPI46" s="22"/>
      <c r="VPJ46" s="22"/>
      <c r="VPK46" s="22"/>
      <c r="VPL46" s="22"/>
      <c r="VPM46" s="22"/>
      <c r="VPN46" s="22"/>
      <c r="VPO46" s="22"/>
      <c r="VPP46" s="22"/>
      <c r="VPQ46" s="22"/>
      <c r="VPR46" s="22"/>
      <c r="VPS46" s="22"/>
      <c r="VPT46" s="22"/>
      <c r="VPU46" s="22"/>
      <c r="VPV46" s="22"/>
      <c r="VPW46" s="22"/>
      <c r="VPX46" s="22"/>
      <c r="VPY46" s="22"/>
      <c r="VPZ46" s="22"/>
      <c r="VQA46" s="22"/>
      <c r="VQB46" s="22"/>
      <c r="VQC46" s="22"/>
      <c r="VQD46" s="22"/>
      <c r="VQE46" s="22"/>
      <c r="VQF46" s="22"/>
      <c r="VQG46" s="22"/>
      <c r="VQH46" s="22"/>
      <c r="VQI46" s="22"/>
      <c r="VQJ46" s="22"/>
      <c r="VQK46" s="22"/>
      <c r="VQL46" s="22"/>
      <c r="VQM46" s="22"/>
      <c r="VQN46" s="22"/>
      <c r="VQO46" s="22"/>
      <c r="VQP46" s="22"/>
      <c r="VQQ46" s="22"/>
      <c r="VQR46" s="22"/>
      <c r="VQS46" s="22"/>
      <c r="VQT46" s="22"/>
      <c r="VQU46" s="22"/>
      <c r="VQV46" s="22"/>
      <c r="VQW46" s="22"/>
      <c r="VQX46" s="22"/>
      <c r="VQY46" s="22"/>
      <c r="VQZ46" s="22"/>
      <c r="VRA46" s="22"/>
      <c r="VRB46" s="22"/>
      <c r="VRC46" s="22"/>
      <c r="VRD46" s="22"/>
      <c r="VRE46" s="22"/>
      <c r="VRF46" s="22"/>
      <c r="VRG46" s="22"/>
      <c r="VRH46" s="22"/>
      <c r="VRI46" s="22"/>
      <c r="VRJ46" s="22"/>
      <c r="VRK46" s="22"/>
      <c r="VRL46" s="22"/>
      <c r="VRM46" s="22"/>
      <c r="VRN46" s="22"/>
      <c r="VRO46" s="22"/>
      <c r="VRP46" s="22"/>
      <c r="VRQ46" s="22"/>
      <c r="VRR46" s="22"/>
      <c r="VRS46" s="22"/>
      <c r="VRT46" s="22"/>
      <c r="VRU46" s="22"/>
      <c r="VRV46" s="22"/>
      <c r="VRW46" s="22"/>
      <c r="VRX46" s="22"/>
      <c r="VRY46" s="22"/>
      <c r="VRZ46" s="22"/>
      <c r="VSA46" s="22"/>
      <c r="VSB46" s="22"/>
      <c r="VSC46" s="22"/>
      <c r="VSD46" s="22"/>
      <c r="VSE46" s="22"/>
      <c r="VSF46" s="22"/>
      <c r="VSG46" s="22"/>
      <c r="VSH46" s="22"/>
      <c r="VSI46" s="22"/>
      <c r="VSJ46" s="22"/>
      <c r="VSK46" s="22"/>
      <c r="VSL46" s="22"/>
      <c r="VSM46" s="22"/>
      <c r="VSN46" s="22"/>
      <c r="VSO46" s="22"/>
      <c r="VSP46" s="22"/>
      <c r="VSQ46" s="22"/>
      <c r="VSR46" s="22"/>
      <c r="VSS46" s="22"/>
      <c r="VST46" s="22"/>
      <c r="VSU46" s="22"/>
      <c r="VSV46" s="22"/>
      <c r="VSW46" s="22"/>
      <c r="VSX46" s="22"/>
      <c r="VSY46" s="22"/>
      <c r="VSZ46" s="22"/>
      <c r="VTA46" s="22"/>
      <c r="VTB46" s="22"/>
      <c r="VTC46" s="22"/>
      <c r="VTD46" s="22"/>
      <c r="VTE46" s="22"/>
      <c r="VTF46" s="22"/>
      <c r="VTG46" s="22"/>
      <c r="VTH46" s="22"/>
      <c r="VTI46" s="22"/>
      <c r="VTJ46" s="22"/>
      <c r="VTK46" s="22"/>
      <c r="VTL46" s="22"/>
      <c r="VTM46" s="22"/>
      <c r="VTN46" s="22"/>
      <c r="VTO46" s="22"/>
      <c r="VTP46" s="22"/>
      <c r="VTQ46" s="22"/>
      <c r="VTR46" s="22"/>
      <c r="VTS46" s="22"/>
      <c r="VTT46" s="22"/>
      <c r="VTU46" s="22"/>
      <c r="VTV46" s="22"/>
      <c r="VTW46" s="22"/>
      <c r="VTX46" s="22"/>
      <c r="VTY46" s="22"/>
      <c r="VTZ46" s="22"/>
      <c r="VUA46" s="22"/>
      <c r="VUB46" s="22"/>
      <c r="VUC46" s="22"/>
      <c r="VUD46" s="22"/>
      <c r="VUE46" s="22"/>
      <c r="VUF46" s="22"/>
      <c r="VUG46" s="22"/>
      <c r="VUH46" s="22"/>
      <c r="VUI46" s="22"/>
      <c r="VUJ46" s="22"/>
      <c r="VUK46" s="22"/>
      <c r="VUL46" s="22"/>
      <c r="VUM46" s="22"/>
      <c r="VUN46" s="22"/>
      <c r="VUO46" s="22"/>
      <c r="VUP46" s="22"/>
      <c r="VUQ46" s="22"/>
      <c r="VUR46" s="22"/>
      <c r="VUS46" s="22"/>
      <c r="VUT46" s="22"/>
      <c r="VUU46" s="22"/>
      <c r="VUV46" s="22"/>
      <c r="VUW46" s="22"/>
      <c r="VUX46" s="22"/>
      <c r="VUY46" s="22"/>
      <c r="VUZ46" s="22"/>
      <c r="VVA46" s="22"/>
      <c r="VVB46" s="22"/>
      <c r="VVC46" s="22"/>
      <c r="VVD46" s="22"/>
      <c r="VVE46" s="22"/>
      <c r="VVF46" s="22"/>
      <c r="VVG46" s="22"/>
      <c r="VVH46" s="22"/>
      <c r="VVI46" s="22"/>
      <c r="VVJ46" s="22"/>
      <c r="VVK46" s="22"/>
      <c r="VVL46" s="22"/>
      <c r="VVM46" s="22"/>
      <c r="VVN46" s="22"/>
      <c r="VVO46" s="22"/>
      <c r="VVP46" s="22"/>
      <c r="VVQ46" s="22"/>
      <c r="VVR46" s="22"/>
      <c r="VVS46" s="22"/>
      <c r="VVT46" s="22"/>
      <c r="VVU46" s="22"/>
      <c r="VVV46" s="22"/>
      <c r="VVW46" s="22"/>
      <c r="VVX46" s="22"/>
      <c r="VVY46" s="22"/>
      <c r="VVZ46" s="22"/>
      <c r="VWA46" s="22"/>
      <c r="VWB46" s="22"/>
      <c r="VWC46" s="22"/>
      <c r="VWD46" s="22"/>
      <c r="VWE46" s="22"/>
      <c r="VWF46" s="22"/>
      <c r="VWG46" s="22"/>
      <c r="VWH46" s="22"/>
      <c r="VWI46" s="22"/>
      <c r="VWJ46" s="22"/>
      <c r="VWK46" s="22"/>
      <c r="VWL46" s="22"/>
      <c r="VWM46" s="22"/>
      <c r="VWN46" s="22"/>
      <c r="VWO46" s="22"/>
      <c r="VWP46" s="22"/>
      <c r="VWQ46" s="22"/>
      <c r="VWR46" s="22"/>
      <c r="VWS46" s="22"/>
      <c r="VWT46" s="22"/>
      <c r="VWU46" s="22"/>
      <c r="VWV46" s="22"/>
      <c r="VWW46" s="22"/>
      <c r="VWX46" s="22"/>
      <c r="VWY46" s="22"/>
      <c r="VWZ46" s="22"/>
      <c r="VXA46" s="22"/>
      <c r="VXB46" s="22"/>
      <c r="VXC46" s="22"/>
      <c r="VXD46" s="22"/>
      <c r="VXE46" s="22"/>
      <c r="VXF46" s="22"/>
      <c r="VXG46" s="22"/>
      <c r="VXH46" s="22"/>
      <c r="VXI46" s="22"/>
      <c r="VXJ46" s="22"/>
      <c r="VXK46" s="22"/>
      <c r="VXL46" s="22"/>
      <c r="VXM46" s="22"/>
      <c r="VXN46" s="22"/>
      <c r="VXO46" s="22"/>
      <c r="VXP46" s="22"/>
      <c r="VXQ46" s="22"/>
      <c r="VXR46" s="22"/>
      <c r="VXS46" s="22"/>
      <c r="VXT46" s="22"/>
      <c r="VXU46" s="22"/>
      <c r="VXV46" s="22"/>
      <c r="VXW46" s="22"/>
      <c r="VXX46" s="22"/>
      <c r="VXY46" s="22"/>
      <c r="VXZ46" s="22"/>
      <c r="VYA46" s="22"/>
      <c r="VYB46" s="22"/>
      <c r="VYC46" s="22"/>
      <c r="VYD46" s="22"/>
      <c r="VYE46" s="22"/>
      <c r="VYF46" s="22"/>
      <c r="VYG46" s="22"/>
      <c r="VYH46" s="22"/>
      <c r="VYI46" s="22"/>
      <c r="VYJ46" s="22"/>
      <c r="VYK46" s="22"/>
      <c r="VYL46" s="22"/>
      <c r="VYM46" s="22"/>
      <c r="VYN46" s="22"/>
      <c r="VYO46" s="22"/>
      <c r="VYP46" s="22"/>
      <c r="VYQ46" s="22"/>
      <c r="VYR46" s="22"/>
      <c r="VYS46" s="22"/>
      <c r="VYT46" s="22"/>
      <c r="VYU46" s="22"/>
      <c r="VYV46" s="22"/>
      <c r="VYW46" s="22"/>
      <c r="VYX46" s="22"/>
      <c r="VYY46" s="22"/>
      <c r="VYZ46" s="22"/>
      <c r="VZA46" s="22"/>
      <c r="VZB46" s="22"/>
      <c r="VZC46" s="22"/>
      <c r="VZD46" s="22"/>
      <c r="VZE46" s="22"/>
      <c r="VZF46" s="22"/>
      <c r="VZG46" s="22"/>
      <c r="VZH46" s="22"/>
      <c r="VZI46" s="22"/>
      <c r="VZJ46" s="22"/>
      <c r="VZK46" s="22"/>
      <c r="VZL46" s="22"/>
      <c r="VZM46" s="22"/>
      <c r="VZN46" s="22"/>
      <c r="VZO46" s="22"/>
      <c r="VZP46" s="22"/>
      <c r="VZQ46" s="22"/>
      <c r="VZR46" s="22"/>
      <c r="VZS46" s="22"/>
      <c r="VZT46" s="22"/>
      <c r="VZU46" s="22"/>
      <c r="VZV46" s="22"/>
      <c r="VZW46" s="22"/>
      <c r="VZX46" s="22"/>
      <c r="VZY46" s="22"/>
      <c r="VZZ46" s="22"/>
      <c r="WAA46" s="22"/>
      <c r="WAB46" s="22"/>
      <c r="WAC46" s="22"/>
      <c r="WAD46" s="22"/>
      <c r="WAE46" s="22"/>
      <c r="WAF46" s="22"/>
      <c r="WAG46" s="22"/>
      <c r="WAH46" s="22"/>
      <c r="WAI46" s="22"/>
      <c r="WAJ46" s="22"/>
      <c r="WAK46" s="22"/>
      <c r="WAL46" s="22"/>
      <c r="WAM46" s="22"/>
      <c r="WAN46" s="22"/>
      <c r="WAO46" s="22"/>
      <c r="WAP46" s="22"/>
      <c r="WAQ46" s="22"/>
      <c r="WAR46" s="22"/>
      <c r="WAS46" s="22"/>
      <c r="WAT46" s="22"/>
      <c r="WAU46" s="22"/>
      <c r="WAV46" s="22"/>
      <c r="WAW46" s="22"/>
      <c r="WAX46" s="22"/>
      <c r="WAY46" s="22"/>
      <c r="WAZ46" s="22"/>
      <c r="WBA46" s="22"/>
      <c r="WBB46" s="22"/>
      <c r="WBC46" s="22"/>
      <c r="WBD46" s="22"/>
      <c r="WBE46" s="22"/>
      <c r="WBF46" s="22"/>
      <c r="WBG46" s="22"/>
      <c r="WBH46" s="22"/>
      <c r="WBI46" s="22"/>
      <c r="WBJ46" s="22"/>
      <c r="WBK46" s="22"/>
      <c r="WBL46" s="22"/>
      <c r="WBM46" s="22"/>
      <c r="WBN46" s="22"/>
      <c r="WBO46" s="22"/>
      <c r="WBP46" s="22"/>
      <c r="WBQ46" s="22"/>
      <c r="WBR46" s="22"/>
      <c r="WBS46" s="22"/>
      <c r="WBT46" s="22"/>
      <c r="WBU46" s="22"/>
      <c r="WBV46" s="22"/>
      <c r="WBW46" s="22"/>
      <c r="WBX46" s="22"/>
      <c r="WBY46" s="22"/>
      <c r="WBZ46" s="22"/>
      <c r="WCA46" s="22"/>
      <c r="WCB46" s="22"/>
      <c r="WCC46" s="22"/>
      <c r="WCD46" s="22"/>
      <c r="WCE46" s="22"/>
      <c r="WCF46" s="22"/>
      <c r="WCG46" s="22"/>
      <c r="WCH46" s="22"/>
      <c r="WCI46" s="22"/>
      <c r="WCJ46" s="22"/>
      <c r="WCK46" s="22"/>
      <c r="WCL46" s="22"/>
      <c r="WCM46" s="22"/>
      <c r="WCN46" s="22"/>
      <c r="WCO46" s="22"/>
      <c r="WCP46" s="22"/>
      <c r="WCQ46" s="22"/>
      <c r="WCR46" s="22"/>
      <c r="WCS46" s="22"/>
      <c r="WCT46" s="22"/>
      <c r="WCU46" s="22"/>
      <c r="WCV46" s="22"/>
      <c r="WCW46" s="22"/>
      <c r="WCX46" s="22"/>
      <c r="WCY46" s="22"/>
      <c r="WCZ46" s="22"/>
      <c r="WDA46" s="22"/>
      <c r="WDB46" s="22"/>
      <c r="WDC46" s="22"/>
      <c r="WDD46" s="22"/>
      <c r="WDE46" s="22"/>
      <c r="WDF46" s="22"/>
      <c r="WDG46" s="22"/>
      <c r="WDH46" s="22"/>
      <c r="WDI46" s="22"/>
      <c r="WDJ46" s="22"/>
      <c r="WDK46" s="22"/>
      <c r="WDL46" s="22"/>
      <c r="WDM46" s="22"/>
      <c r="WDN46" s="22"/>
      <c r="WDO46" s="22"/>
      <c r="WDP46" s="22"/>
      <c r="WDQ46" s="22"/>
      <c r="WDR46" s="22"/>
      <c r="WDS46" s="22"/>
      <c r="WDT46" s="22"/>
      <c r="WDU46" s="22"/>
      <c r="WDV46" s="22"/>
      <c r="WDW46" s="22"/>
      <c r="WDX46" s="22"/>
      <c r="WDY46" s="22"/>
      <c r="WDZ46" s="22"/>
      <c r="WEA46" s="22"/>
      <c r="WEB46" s="22"/>
      <c r="WEC46" s="22"/>
      <c r="WED46" s="22"/>
      <c r="WEE46" s="22"/>
      <c r="WEF46" s="22"/>
      <c r="WEG46" s="22"/>
      <c r="WEH46" s="22"/>
      <c r="WEI46" s="22"/>
      <c r="WEJ46" s="22"/>
      <c r="WEK46" s="22"/>
      <c r="WEL46" s="22"/>
      <c r="WEM46" s="22"/>
      <c r="WEN46" s="22"/>
      <c r="WEO46" s="22"/>
      <c r="WEP46" s="22"/>
      <c r="WEQ46" s="22"/>
      <c r="WER46" s="22"/>
      <c r="WES46" s="22"/>
      <c r="WET46" s="22"/>
      <c r="WEU46" s="22"/>
      <c r="WEV46" s="22"/>
      <c r="WEW46" s="22"/>
      <c r="WEX46" s="22"/>
      <c r="WEY46" s="22"/>
      <c r="WEZ46" s="22"/>
      <c r="WFA46" s="22"/>
      <c r="WFB46" s="22"/>
      <c r="WFC46" s="22"/>
      <c r="WFD46" s="22"/>
      <c r="WFE46" s="22"/>
      <c r="WFF46" s="22"/>
      <c r="WFG46" s="22"/>
      <c r="WFH46" s="22"/>
      <c r="WFI46" s="22"/>
      <c r="WFJ46" s="22"/>
      <c r="WFK46" s="22"/>
      <c r="WFL46" s="22"/>
      <c r="WFM46" s="22"/>
      <c r="WFN46" s="22"/>
      <c r="WFO46" s="22"/>
      <c r="WFP46" s="22"/>
      <c r="WFQ46" s="22"/>
      <c r="WFR46" s="22"/>
      <c r="WFS46" s="22"/>
      <c r="WFT46" s="22"/>
      <c r="WFU46" s="22"/>
      <c r="WFV46" s="22"/>
      <c r="WFW46" s="22"/>
      <c r="WFX46" s="22"/>
      <c r="WFY46" s="22"/>
      <c r="WFZ46" s="22"/>
      <c r="WGA46" s="22"/>
      <c r="WGB46" s="22"/>
      <c r="WGC46" s="22"/>
      <c r="WGD46" s="22"/>
      <c r="WGE46" s="22"/>
      <c r="WGF46" s="22"/>
      <c r="WGG46" s="22"/>
      <c r="WGH46" s="22"/>
      <c r="WGI46" s="22"/>
      <c r="WGJ46" s="22"/>
      <c r="WGK46" s="22"/>
      <c r="WGL46" s="22"/>
      <c r="WGM46" s="22"/>
      <c r="WGN46" s="22"/>
      <c r="WGO46" s="22"/>
      <c r="WGP46" s="22"/>
      <c r="WGQ46" s="22"/>
      <c r="WGR46" s="22"/>
      <c r="WGS46" s="22"/>
      <c r="WGT46" s="22"/>
      <c r="WGU46" s="22"/>
      <c r="WGV46" s="22"/>
      <c r="WGW46" s="22"/>
      <c r="WGX46" s="22"/>
      <c r="WGY46" s="22"/>
      <c r="WGZ46" s="22"/>
      <c r="WHA46" s="22"/>
      <c r="WHB46" s="22"/>
      <c r="WHC46" s="22"/>
      <c r="WHD46" s="22"/>
      <c r="WHE46" s="22"/>
      <c r="WHF46" s="22"/>
      <c r="WHG46" s="22"/>
      <c r="WHH46" s="22"/>
      <c r="WHI46" s="22"/>
      <c r="WHJ46" s="22"/>
      <c r="WHK46" s="22"/>
      <c r="WHL46" s="22"/>
      <c r="WHM46" s="22"/>
      <c r="WHN46" s="22"/>
      <c r="WHO46" s="22"/>
      <c r="WHP46" s="22"/>
      <c r="WHQ46" s="22"/>
      <c r="WHR46" s="22"/>
      <c r="WHS46" s="22"/>
      <c r="WHT46" s="22"/>
      <c r="WHU46" s="22"/>
      <c r="WHV46" s="22"/>
      <c r="WHW46" s="22"/>
      <c r="WHX46" s="22"/>
      <c r="WHY46" s="22"/>
      <c r="WHZ46" s="22"/>
      <c r="WIA46" s="22"/>
      <c r="WIB46" s="22"/>
      <c r="WIC46" s="22"/>
      <c r="WID46" s="22"/>
      <c r="WIE46" s="22"/>
      <c r="WIF46" s="22"/>
      <c r="WIG46" s="22"/>
      <c r="WIH46" s="22"/>
      <c r="WII46" s="22"/>
      <c r="WIJ46" s="22"/>
      <c r="WIK46" s="22"/>
      <c r="WIL46" s="22"/>
      <c r="WIM46" s="22"/>
      <c r="WIN46" s="22"/>
      <c r="WIO46" s="22"/>
      <c r="WIP46" s="22"/>
      <c r="WIQ46" s="22"/>
      <c r="WIR46" s="22"/>
      <c r="WIS46" s="22"/>
      <c r="WIT46" s="22"/>
      <c r="WIU46" s="22"/>
      <c r="WIV46" s="22"/>
      <c r="WIW46" s="22"/>
      <c r="WIX46" s="22"/>
      <c r="WIY46" s="22"/>
      <c r="WIZ46" s="22"/>
      <c r="WJA46" s="22"/>
      <c r="WJB46" s="22"/>
      <c r="WJC46" s="22"/>
      <c r="WJD46" s="22"/>
      <c r="WJE46" s="22"/>
      <c r="WJF46" s="22"/>
      <c r="WJG46" s="22"/>
      <c r="WJH46" s="22"/>
      <c r="WJI46" s="22"/>
      <c r="WJJ46" s="22"/>
      <c r="WJK46" s="22"/>
      <c r="WJL46" s="22"/>
      <c r="WJM46" s="22"/>
      <c r="WJN46" s="22"/>
      <c r="WJO46" s="22"/>
      <c r="WJP46" s="22"/>
      <c r="WJQ46" s="22"/>
      <c r="WJR46" s="22"/>
      <c r="WJS46" s="22"/>
      <c r="WJT46" s="22"/>
      <c r="WJU46" s="22"/>
      <c r="WJV46" s="22"/>
      <c r="WJW46" s="22"/>
      <c r="WJX46" s="22"/>
      <c r="WJY46" s="22"/>
      <c r="WJZ46" s="22"/>
      <c r="WKA46" s="22"/>
      <c r="WKB46" s="22"/>
      <c r="WKC46" s="22"/>
      <c r="WKD46" s="22"/>
      <c r="WKE46" s="22"/>
      <c r="WKF46" s="22"/>
      <c r="WKG46" s="22"/>
      <c r="WKH46" s="22"/>
      <c r="WKI46" s="22"/>
      <c r="WKJ46" s="22"/>
      <c r="WKK46" s="22"/>
      <c r="WKL46" s="22"/>
      <c r="WKM46" s="22"/>
      <c r="WKN46" s="22"/>
      <c r="WKO46" s="22"/>
      <c r="WKP46" s="22"/>
      <c r="WKQ46" s="22"/>
      <c r="WKR46" s="22"/>
      <c r="WKS46" s="22"/>
      <c r="WKT46" s="22"/>
      <c r="WKU46" s="22"/>
      <c r="WKV46" s="22"/>
      <c r="WKW46" s="22"/>
      <c r="WKX46" s="22"/>
      <c r="WKY46" s="22"/>
      <c r="WKZ46" s="22"/>
      <c r="WLA46" s="22"/>
      <c r="WLB46" s="22"/>
      <c r="WLC46" s="22"/>
      <c r="WLD46" s="22"/>
      <c r="WLE46" s="22"/>
      <c r="WLF46" s="22"/>
      <c r="WLG46" s="22"/>
      <c r="WLH46" s="22"/>
      <c r="WLI46" s="22"/>
      <c r="WLJ46" s="22"/>
      <c r="WLK46" s="22"/>
      <c r="WLL46" s="22"/>
      <c r="WLM46" s="22"/>
      <c r="WLN46" s="22"/>
      <c r="WLO46" s="22"/>
      <c r="WLP46" s="22"/>
      <c r="WLQ46" s="22"/>
      <c r="WLR46" s="22"/>
      <c r="WLS46" s="22"/>
      <c r="WLT46" s="22"/>
      <c r="WLU46" s="22"/>
      <c r="WLV46" s="22"/>
      <c r="WLW46" s="22"/>
      <c r="WLX46" s="22"/>
      <c r="WLY46" s="22"/>
      <c r="WLZ46" s="22"/>
      <c r="WMA46" s="22"/>
      <c r="WMB46" s="22"/>
      <c r="WMC46" s="22"/>
      <c r="WMD46" s="22"/>
      <c r="WME46" s="22"/>
      <c r="WMF46" s="22"/>
      <c r="WMG46" s="22"/>
      <c r="WMH46" s="22"/>
      <c r="WMI46" s="22"/>
      <c r="WMJ46" s="22"/>
      <c r="WMK46" s="22"/>
      <c r="WML46" s="22"/>
      <c r="WMM46" s="22"/>
      <c r="WMN46" s="22"/>
      <c r="WMO46" s="22"/>
      <c r="WMP46" s="22"/>
      <c r="WMQ46" s="22"/>
      <c r="WMR46" s="22"/>
      <c r="WMS46" s="22"/>
      <c r="WMT46" s="22"/>
      <c r="WMU46" s="22"/>
      <c r="WMV46" s="22"/>
      <c r="WMW46" s="22"/>
      <c r="WMX46" s="22"/>
      <c r="WMY46" s="22"/>
      <c r="WMZ46" s="22"/>
      <c r="WNA46" s="22"/>
      <c r="WNB46" s="22"/>
      <c r="WNC46" s="22"/>
      <c r="WND46" s="22"/>
      <c r="WNE46" s="22"/>
      <c r="WNF46" s="22"/>
      <c r="WNG46" s="22"/>
      <c r="WNH46" s="22"/>
      <c r="WNI46" s="22"/>
      <c r="WNJ46" s="22"/>
      <c r="WNK46" s="22"/>
      <c r="WNL46" s="22"/>
      <c r="WNM46" s="22"/>
      <c r="WNN46" s="22"/>
      <c r="WNO46" s="22"/>
      <c r="WNP46" s="22"/>
      <c r="WNQ46" s="22"/>
      <c r="WNR46" s="22"/>
      <c r="WNS46" s="22"/>
      <c r="WNT46" s="22"/>
      <c r="WNU46" s="22"/>
      <c r="WNV46" s="22"/>
      <c r="WNW46" s="22"/>
      <c r="WNX46" s="22"/>
      <c r="WNY46" s="22"/>
      <c r="WNZ46" s="22"/>
      <c r="WOA46" s="22"/>
      <c r="WOB46" s="22"/>
      <c r="WOC46" s="22"/>
      <c r="WOD46" s="22"/>
      <c r="WOE46" s="22"/>
      <c r="WOF46" s="22"/>
      <c r="WOG46" s="22"/>
      <c r="WOH46" s="22"/>
      <c r="WOI46" s="22"/>
      <c r="WOJ46" s="22"/>
      <c r="WOK46" s="22"/>
      <c r="WOL46" s="22"/>
      <c r="WOM46" s="22"/>
      <c r="WON46" s="22"/>
      <c r="WOO46" s="22"/>
      <c r="WOP46" s="22"/>
      <c r="WOQ46" s="22"/>
      <c r="WOR46" s="22"/>
      <c r="WOS46" s="22"/>
      <c r="WOT46" s="22"/>
      <c r="WOU46" s="22"/>
      <c r="WOV46" s="22"/>
      <c r="WOW46" s="22"/>
      <c r="WOX46" s="22"/>
      <c r="WOY46" s="22"/>
      <c r="WOZ46" s="22"/>
      <c r="WPA46" s="22"/>
      <c r="WPB46" s="22"/>
      <c r="WPC46" s="22"/>
      <c r="WPD46" s="22"/>
      <c r="WPE46" s="22"/>
      <c r="WPF46" s="22"/>
      <c r="WPG46" s="22"/>
      <c r="WPH46" s="22"/>
      <c r="WPI46" s="22"/>
      <c r="WPJ46" s="22"/>
      <c r="WPK46" s="22"/>
      <c r="WPL46" s="22"/>
      <c r="WPM46" s="22"/>
      <c r="WPN46" s="22"/>
      <c r="WPO46" s="22"/>
      <c r="WPP46" s="22"/>
      <c r="WPQ46" s="22"/>
      <c r="WPR46" s="22"/>
      <c r="WPS46" s="22"/>
      <c r="WPT46" s="22"/>
      <c r="WPU46" s="22"/>
      <c r="WPV46" s="22"/>
      <c r="WPW46" s="22"/>
      <c r="WPX46" s="22"/>
      <c r="WPY46" s="22"/>
      <c r="WPZ46" s="22"/>
      <c r="WQA46" s="22"/>
      <c r="WQB46" s="22"/>
      <c r="WQC46" s="22"/>
      <c r="WQD46" s="22"/>
      <c r="WQE46" s="22"/>
      <c r="WQF46" s="22"/>
      <c r="WQG46" s="22"/>
      <c r="WQH46" s="22"/>
      <c r="WQI46" s="22"/>
      <c r="WQJ46" s="22"/>
      <c r="WQK46" s="22"/>
      <c r="WQL46" s="22"/>
      <c r="WQM46" s="22"/>
      <c r="WQN46" s="22"/>
      <c r="WQO46" s="22"/>
      <c r="WQP46" s="22"/>
      <c r="WQQ46" s="22"/>
      <c r="WQR46" s="22"/>
      <c r="WQS46" s="22"/>
      <c r="WQT46" s="22"/>
      <c r="WQU46" s="22"/>
      <c r="WQV46" s="22"/>
      <c r="WQW46" s="22"/>
      <c r="WQX46" s="22"/>
      <c r="WQY46" s="22"/>
      <c r="WQZ46" s="22"/>
      <c r="WRA46" s="22"/>
      <c r="WRB46" s="22"/>
      <c r="WRC46" s="22"/>
      <c r="WRD46" s="22"/>
      <c r="WRE46" s="22"/>
      <c r="WRF46" s="22"/>
      <c r="WRG46" s="22"/>
      <c r="WRH46" s="22"/>
      <c r="WRI46" s="22"/>
      <c r="WRJ46" s="22"/>
      <c r="WRK46" s="22"/>
      <c r="WRL46" s="22"/>
      <c r="WRM46" s="22"/>
      <c r="WRN46" s="22"/>
      <c r="WRO46" s="22"/>
      <c r="WRP46" s="22"/>
      <c r="WRQ46" s="22"/>
      <c r="WRR46" s="22"/>
      <c r="WRS46" s="22"/>
      <c r="WRT46" s="22"/>
      <c r="WRU46" s="22"/>
      <c r="WRV46" s="22"/>
      <c r="WRW46" s="22"/>
      <c r="WRX46" s="22"/>
      <c r="WRY46" s="22"/>
      <c r="WRZ46" s="22"/>
      <c r="WSA46" s="22"/>
      <c r="WSB46" s="22"/>
      <c r="WSC46" s="22"/>
      <c r="WSD46" s="22"/>
      <c r="WSE46" s="22"/>
      <c r="WSF46" s="22"/>
      <c r="WSG46" s="22"/>
      <c r="WSH46" s="22"/>
      <c r="WSI46" s="22"/>
      <c r="WSJ46" s="22"/>
      <c r="WSK46" s="22"/>
      <c r="WSL46" s="22"/>
      <c r="WSM46" s="22"/>
      <c r="WSN46" s="22"/>
      <c r="WSO46" s="22"/>
      <c r="WSP46" s="22"/>
      <c r="WSQ46" s="22"/>
      <c r="WSR46" s="22"/>
      <c r="WSS46" s="22"/>
      <c r="WST46" s="22"/>
      <c r="WSU46" s="22"/>
      <c r="WSV46" s="22"/>
      <c r="WSW46" s="22"/>
      <c r="WSX46" s="22"/>
      <c r="WSY46" s="22"/>
      <c r="WSZ46" s="22"/>
      <c r="WTA46" s="22"/>
      <c r="WTB46" s="22"/>
      <c r="WTC46" s="22"/>
      <c r="WTD46" s="22"/>
      <c r="WTE46" s="22"/>
      <c r="WTF46" s="22"/>
      <c r="WTG46" s="22"/>
      <c r="WTH46" s="22"/>
      <c r="WTI46" s="22"/>
      <c r="WTJ46" s="22"/>
      <c r="WTK46" s="22"/>
      <c r="WTL46" s="22"/>
      <c r="WTM46" s="22"/>
      <c r="WTN46" s="22"/>
      <c r="WTO46" s="22"/>
      <c r="WTP46" s="22"/>
      <c r="WTQ46" s="22"/>
      <c r="WTR46" s="22"/>
      <c r="WTS46" s="22"/>
      <c r="WTT46" s="22"/>
      <c r="WTU46" s="22"/>
      <c r="WTV46" s="22"/>
      <c r="WTW46" s="22"/>
      <c r="WTX46" s="22"/>
      <c r="WTY46" s="22"/>
      <c r="WTZ46" s="22"/>
      <c r="WUA46" s="22"/>
      <c r="WUB46" s="22"/>
      <c r="WUC46" s="22"/>
      <c r="WUD46" s="22"/>
      <c r="WUE46" s="22"/>
      <c r="WUF46" s="22"/>
      <c r="WUG46" s="22"/>
      <c r="WUH46" s="22"/>
      <c r="WUI46" s="22"/>
      <c r="WUJ46" s="22"/>
      <c r="WUK46" s="22"/>
      <c r="WUL46" s="22"/>
      <c r="WUM46" s="22"/>
      <c r="WUN46" s="22"/>
      <c r="WUO46" s="22"/>
      <c r="WUP46" s="22"/>
      <c r="WUQ46" s="22"/>
      <c r="WUR46" s="22"/>
      <c r="WUS46" s="22"/>
      <c r="WUT46" s="22"/>
      <c r="WUU46" s="22"/>
      <c r="WUV46" s="22"/>
      <c r="WUW46" s="22"/>
      <c r="WUX46" s="22"/>
      <c r="WUY46" s="22"/>
      <c r="WUZ46" s="22"/>
      <c r="WVA46" s="22"/>
      <c r="WVB46" s="22"/>
      <c r="WVC46" s="22"/>
      <c r="WVD46" s="22"/>
      <c r="WVE46" s="22"/>
      <c r="WVF46" s="22"/>
      <c r="WVG46" s="22"/>
      <c r="WVH46" s="22"/>
      <c r="WVI46" s="22"/>
      <c r="WVJ46" s="22"/>
      <c r="WVK46" s="22"/>
      <c r="WVL46" s="22"/>
      <c r="WVM46" s="22"/>
      <c r="WVN46" s="22"/>
      <c r="WVO46" s="22"/>
      <c r="WVP46" s="22"/>
      <c r="WVQ46" s="22"/>
      <c r="WVR46" s="22"/>
      <c r="WVS46" s="22"/>
      <c r="WVT46" s="22"/>
      <c r="WVU46" s="22"/>
      <c r="WVV46" s="22"/>
      <c r="WVW46" s="22"/>
      <c r="WVX46" s="22"/>
      <c r="WVY46" s="22"/>
      <c r="WVZ46" s="22"/>
      <c r="WWA46" s="22"/>
      <c r="WWB46" s="22"/>
      <c r="WWC46" s="22"/>
      <c r="WWD46" s="22"/>
      <c r="WWE46" s="22"/>
      <c r="WWF46" s="22"/>
      <c r="WWG46" s="22"/>
      <c r="WWH46" s="22"/>
      <c r="WWI46" s="22"/>
      <c r="WWJ46" s="22"/>
      <c r="WWK46" s="22"/>
      <c r="WWL46" s="22"/>
      <c r="WWM46" s="22"/>
      <c r="WWN46" s="22"/>
      <c r="WWO46" s="22"/>
      <c r="WWP46" s="22"/>
      <c r="WWQ46" s="22"/>
      <c r="WWR46" s="22"/>
      <c r="WWS46" s="22"/>
      <c r="WWT46" s="22"/>
      <c r="WWU46" s="22"/>
      <c r="WWV46" s="22"/>
      <c r="WWW46" s="22"/>
      <c r="WWX46" s="22"/>
      <c r="WWY46" s="22"/>
      <c r="WWZ46" s="22"/>
      <c r="WXA46" s="22"/>
      <c r="WXB46" s="22"/>
      <c r="WXC46" s="22"/>
      <c r="WXD46" s="22"/>
      <c r="WXE46" s="22"/>
      <c r="WXF46" s="22"/>
      <c r="WXG46" s="22"/>
      <c r="WXH46" s="22"/>
      <c r="WXI46" s="22"/>
      <c r="WXJ46" s="22"/>
      <c r="WXK46" s="22"/>
      <c r="WXL46" s="22"/>
      <c r="WXM46" s="22"/>
      <c r="WXN46" s="22"/>
      <c r="WXO46" s="22"/>
      <c r="WXP46" s="22"/>
      <c r="WXQ46" s="22"/>
      <c r="WXR46" s="22"/>
      <c r="WXS46" s="22"/>
      <c r="WXT46" s="22"/>
      <c r="WXU46" s="22"/>
      <c r="WXV46" s="22"/>
      <c r="WXW46" s="22"/>
      <c r="WXX46" s="22"/>
      <c r="WXY46" s="22"/>
      <c r="WXZ46" s="22"/>
      <c r="WYA46" s="22"/>
      <c r="WYB46" s="22"/>
      <c r="WYC46" s="22"/>
      <c r="WYD46" s="22"/>
      <c r="WYE46" s="22"/>
      <c r="WYF46" s="22"/>
      <c r="WYG46" s="22"/>
      <c r="WYH46" s="22"/>
      <c r="WYI46" s="22"/>
      <c r="WYJ46" s="22"/>
      <c r="WYK46" s="22"/>
      <c r="WYL46" s="22"/>
      <c r="WYM46" s="22"/>
      <c r="WYN46" s="22"/>
      <c r="WYO46" s="22"/>
      <c r="WYP46" s="22"/>
      <c r="WYQ46" s="22"/>
      <c r="WYR46" s="22"/>
      <c r="WYS46" s="22"/>
      <c r="WYT46" s="22"/>
      <c r="WYU46" s="22"/>
      <c r="WYV46" s="22"/>
      <c r="WYW46" s="22"/>
      <c r="WYX46" s="22"/>
      <c r="WYY46" s="22"/>
      <c r="WYZ46" s="22"/>
      <c r="WZA46" s="22"/>
      <c r="WZB46" s="22"/>
      <c r="WZC46" s="22"/>
      <c r="WZD46" s="22"/>
      <c r="WZE46" s="22"/>
      <c r="WZF46" s="22"/>
      <c r="WZG46" s="22"/>
      <c r="WZH46" s="22"/>
      <c r="WZI46" s="22"/>
      <c r="WZJ46" s="22"/>
      <c r="WZK46" s="22"/>
      <c r="WZL46" s="22"/>
      <c r="WZM46" s="22"/>
      <c r="WZN46" s="22"/>
      <c r="WZO46" s="22"/>
      <c r="WZP46" s="22"/>
      <c r="WZQ46" s="22"/>
      <c r="WZR46" s="22"/>
      <c r="WZS46" s="22"/>
      <c r="WZT46" s="22"/>
      <c r="WZU46" s="22"/>
      <c r="WZV46" s="22"/>
      <c r="WZW46" s="22"/>
      <c r="WZX46" s="22"/>
      <c r="WZY46" s="22"/>
      <c r="WZZ46" s="22"/>
      <c r="XAA46" s="22"/>
      <c r="XAB46" s="22"/>
      <c r="XAC46" s="22"/>
      <c r="XAD46" s="22"/>
      <c r="XAE46" s="22"/>
      <c r="XAF46" s="22"/>
      <c r="XAG46" s="22"/>
      <c r="XAH46" s="22"/>
      <c r="XAI46" s="22"/>
      <c r="XAJ46" s="22"/>
      <c r="XAK46" s="22"/>
      <c r="XAL46" s="22"/>
      <c r="XAM46" s="22"/>
      <c r="XAN46" s="22"/>
      <c r="XAO46" s="22"/>
      <c r="XAP46" s="22"/>
      <c r="XAQ46" s="22"/>
      <c r="XAR46" s="22"/>
      <c r="XAS46" s="22"/>
      <c r="XAT46" s="22"/>
      <c r="XAU46" s="22"/>
      <c r="XAV46" s="22"/>
      <c r="XAW46" s="22"/>
      <c r="XAX46" s="22"/>
      <c r="XAY46" s="22"/>
      <c r="XAZ46" s="22"/>
      <c r="XBA46" s="22"/>
      <c r="XBB46" s="22"/>
      <c r="XBC46" s="22"/>
      <c r="XBD46" s="22"/>
      <c r="XBE46" s="22"/>
      <c r="XBF46" s="22"/>
      <c r="XBG46" s="22"/>
      <c r="XBH46" s="22"/>
      <c r="XBI46" s="22"/>
      <c r="XBJ46" s="22"/>
      <c r="XBK46" s="22"/>
      <c r="XBL46" s="22"/>
      <c r="XBM46" s="22"/>
      <c r="XBN46" s="22"/>
      <c r="XBO46" s="22"/>
      <c r="XBP46" s="22"/>
      <c r="XBQ46" s="22"/>
      <c r="XBR46" s="22"/>
      <c r="XBS46" s="22"/>
      <c r="XBT46" s="22"/>
      <c r="XBU46" s="22"/>
      <c r="XBV46" s="22"/>
      <c r="XBW46" s="22"/>
      <c r="XBX46" s="22"/>
      <c r="XBY46" s="22"/>
      <c r="XBZ46" s="22"/>
      <c r="XCA46" s="22"/>
      <c r="XCB46" s="22"/>
      <c r="XCC46" s="22"/>
      <c r="XCD46" s="22"/>
      <c r="XCE46" s="22"/>
      <c r="XCF46" s="22"/>
      <c r="XCG46" s="22"/>
      <c r="XCH46" s="22"/>
      <c r="XCI46" s="22"/>
      <c r="XCJ46" s="22"/>
      <c r="XCK46" s="22"/>
      <c r="XCL46" s="22"/>
      <c r="XCM46" s="22"/>
      <c r="XCN46" s="22"/>
      <c r="XCO46" s="22"/>
      <c r="XCP46" s="22"/>
      <c r="XCQ46" s="22"/>
      <c r="XCR46" s="22"/>
      <c r="XCS46" s="22"/>
      <c r="XCT46" s="22"/>
      <c r="XCU46" s="22"/>
      <c r="XCV46" s="22"/>
      <c r="XCW46" s="22"/>
      <c r="XCX46" s="22"/>
      <c r="XCY46" s="22"/>
      <c r="XCZ46" s="22"/>
      <c r="XDA46" s="22"/>
      <c r="XDB46" s="22"/>
      <c r="XDC46" s="22"/>
      <c r="XDD46" s="22"/>
      <c r="XDE46" s="22"/>
      <c r="XDF46" s="22"/>
      <c r="XDG46" s="22"/>
      <c r="XDH46" s="22"/>
      <c r="XDI46" s="22"/>
      <c r="XDJ46" s="22"/>
      <c r="XDK46" s="22"/>
      <c r="XDL46" s="22"/>
      <c r="XDM46" s="22"/>
      <c r="XDN46" s="22"/>
      <c r="XDO46" s="22"/>
      <c r="XDP46" s="22"/>
      <c r="XDQ46" s="22"/>
      <c r="XDR46" s="22"/>
      <c r="XDS46" s="22"/>
      <c r="XDT46" s="22"/>
      <c r="XDU46" s="22"/>
      <c r="XDV46" s="22"/>
      <c r="XDW46" s="22"/>
      <c r="XDX46" s="22"/>
      <c r="XDY46" s="22"/>
      <c r="XDZ46" s="22"/>
      <c r="XEA46" s="22"/>
      <c r="XEB46" s="22"/>
      <c r="XEC46" s="22"/>
      <c r="XED46" s="22"/>
      <c r="XEE46" s="22"/>
      <c r="XEF46" s="22"/>
      <c r="XEG46" s="22"/>
      <c r="XEH46" s="22"/>
      <c r="XEI46" s="22"/>
      <c r="XEJ46" s="22"/>
      <c r="XEK46" s="22"/>
      <c r="XEL46" s="22"/>
      <c r="XEM46" s="22"/>
      <c r="XEN46" s="22"/>
      <c r="XEO46" s="22"/>
      <c r="XEP46" s="22"/>
      <c r="XEQ46" s="22"/>
      <c r="XER46" s="22"/>
      <c r="XES46" s="22"/>
      <c r="XET46" s="22"/>
      <c r="XEU46" s="22"/>
      <c r="XEV46" s="22"/>
      <c r="XEW46" s="22"/>
      <c r="XEX46" s="22"/>
      <c r="XEY46" s="22"/>
      <c r="XEZ46" s="22"/>
      <c r="XFA46" s="22"/>
      <c r="XFB46" s="22"/>
      <c r="XFC46" s="22"/>
      <c r="XFD46" s="22"/>
    </row>
    <row r="47" spans="2:16384" ht="35.25" customHeight="1" x14ac:dyDescent="0.25">
      <c r="J47" s="24"/>
      <c r="K47" s="114"/>
      <c r="L47" s="24"/>
      <c r="M47" s="24"/>
      <c r="N47" s="24"/>
      <c r="O47" s="24"/>
      <c r="P47" s="24"/>
      <c r="Q47" s="24"/>
      <c r="R47" s="24"/>
      <c r="S47" s="24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41"/>
      <c r="AJ47" s="41"/>
      <c r="AK47" s="41"/>
      <c r="AL47" s="41"/>
      <c r="AM47" s="41"/>
      <c r="AN47" s="41"/>
      <c r="AO47" s="41"/>
      <c r="AP47" s="41"/>
      <c r="AQ47" s="41"/>
      <c r="AR47" s="41"/>
      <c r="AS47" s="41"/>
      <c r="AT47" s="41"/>
      <c r="AU47" s="41"/>
      <c r="AV47" s="41"/>
      <c r="AW47" s="41"/>
      <c r="AX47" s="41"/>
      <c r="AY47" s="41"/>
      <c r="AZ47" s="41"/>
      <c r="BA47" s="41"/>
      <c r="BB47" s="41"/>
      <c r="BC47" s="41"/>
      <c r="BD47" s="41"/>
      <c r="BE47" s="41"/>
      <c r="BF47" s="41"/>
      <c r="BG47" s="41"/>
      <c r="BH47" s="41"/>
      <c r="BI47" s="41"/>
      <c r="BJ47" s="41"/>
      <c r="BK47" s="41"/>
      <c r="BL47" s="41"/>
      <c r="BM47" s="41"/>
      <c r="BN47" s="41"/>
      <c r="BO47" s="41"/>
      <c r="BP47" s="41"/>
      <c r="BQ47" s="41"/>
      <c r="BR47" s="41"/>
      <c r="BS47" s="41"/>
      <c r="BT47" s="41"/>
      <c r="BU47" s="41"/>
      <c r="BV47" s="41"/>
      <c r="BW47" s="41"/>
      <c r="BX47" s="41"/>
      <c r="BY47" s="41"/>
      <c r="BZ47" s="41"/>
      <c r="CA47" s="41"/>
      <c r="CB47" s="41"/>
      <c r="CC47" s="41"/>
      <c r="CD47" s="41"/>
      <c r="CE47" s="41"/>
      <c r="CF47" s="41"/>
      <c r="CG47" s="41"/>
      <c r="CH47" s="41"/>
      <c r="CI47" s="41"/>
      <c r="CJ47" s="41"/>
      <c r="CK47" s="41"/>
      <c r="CL47" s="41"/>
      <c r="CM47" s="41"/>
      <c r="CN47" s="41"/>
      <c r="CO47" s="41"/>
      <c r="CP47" s="41"/>
      <c r="CQ47" s="41"/>
      <c r="CR47" s="41"/>
      <c r="CS47" s="41"/>
      <c r="CT47" s="41"/>
      <c r="CU47" s="41"/>
      <c r="CV47" s="41"/>
      <c r="CW47" s="41"/>
      <c r="CX47" s="41"/>
      <c r="CY47" s="41"/>
      <c r="CZ47" s="41"/>
      <c r="DA47" s="41"/>
      <c r="DB47" s="41"/>
      <c r="DC47" s="41"/>
      <c r="DD47" s="41"/>
      <c r="DE47" s="41"/>
      <c r="DF47" s="41"/>
      <c r="DG47" s="41"/>
      <c r="DH47" s="41"/>
      <c r="DI47" s="41"/>
      <c r="DJ47" s="41"/>
      <c r="DK47" s="41"/>
      <c r="DL47" s="41"/>
      <c r="DM47" s="41"/>
      <c r="DN47" s="41"/>
      <c r="DO47" s="41"/>
      <c r="DP47" s="41"/>
      <c r="DQ47" s="41"/>
      <c r="DR47" s="41"/>
      <c r="DS47" s="41"/>
      <c r="DT47" s="41"/>
      <c r="DU47" s="41"/>
      <c r="DV47" s="41"/>
      <c r="DW47" s="41"/>
      <c r="DX47" s="41"/>
      <c r="DY47" s="41"/>
      <c r="DZ47" s="41"/>
      <c r="EA47" s="41"/>
      <c r="EB47" s="41"/>
      <c r="EC47" s="41"/>
      <c r="ED47" s="41"/>
      <c r="EE47" s="41"/>
      <c r="EF47" s="41"/>
      <c r="EG47" s="41"/>
      <c r="EH47" s="41"/>
      <c r="EI47" s="41"/>
      <c r="EJ47" s="41"/>
      <c r="EK47" s="41"/>
      <c r="EL47" s="41"/>
      <c r="EM47" s="41"/>
      <c r="EN47" s="41"/>
      <c r="EO47" s="41"/>
      <c r="EP47" s="41"/>
      <c r="EQ47" s="41"/>
      <c r="ER47" s="41"/>
      <c r="ES47" s="41"/>
      <c r="ET47" s="41"/>
      <c r="EU47" s="41"/>
      <c r="EV47" s="41"/>
      <c r="EW47" s="41"/>
      <c r="EX47" s="41"/>
      <c r="EY47" s="41"/>
      <c r="EZ47" s="41"/>
      <c r="FA47" s="41"/>
      <c r="FB47" s="41"/>
      <c r="FC47" s="41"/>
      <c r="FD47" s="41"/>
      <c r="FE47" s="41"/>
      <c r="FF47" s="41"/>
      <c r="FG47" s="41"/>
      <c r="FH47" s="41"/>
      <c r="FI47" s="41"/>
      <c r="FJ47" s="41"/>
      <c r="FK47" s="41"/>
      <c r="FL47" s="41"/>
      <c r="FM47" s="41"/>
      <c r="FN47" s="41"/>
      <c r="FO47" s="41"/>
      <c r="FP47" s="41"/>
      <c r="FQ47" s="41"/>
      <c r="FR47" s="41"/>
      <c r="FS47" s="41"/>
      <c r="FT47" s="41"/>
      <c r="FU47" s="41"/>
      <c r="FV47" s="41"/>
      <c r="FW47" s="41"/>
      <c r="FX47" s="41"/>
      <c r="FY47" s="41"/>
      <c r="FZ47" s="41"/>
      <c r="GA47" s="41"/>
      <c r="GB47" s="41"/>
      <c r="GC47" s="41"/>
      <c r="GD47" s="41"/>
      <c r="GE47" s="41"/>
      <c r="GF47" s="41"/>
      <c r="GG47" s="41"/>
      <c r="GH47" s="41"/>
      <c r="GI47" s="41"/>
      <c r="GJ47" s="41"/>
      <c r="GK47" s="41"/>
      <c r="GL47" s="41"/>
      <c r="GM47" s="41"/>
      <c r="GN47" s="41"/>
      <c r="GO47" s="41"/>
      <c r="GP47" s="41"/>
      <c r="GQ47" s="41"/>
      <c r="GR47" s="41"/>
      <c r="GS47" s="41"/>
      <c r="GT47" s="41"/>
      <c r="GU47" s="41"/>
      <c r="GV47" s="41"/>
      <c r="GW47" s="41"/>
      <c r="GX47" s="41"/>
      <c r="GY47" s="41"/>
      <c r="GZ47" s="41"/>
      <c r="HA47" s="41"/>
      <c r="HB47" s="41"/>
      <c r="HC47" s="41"/>
      <c r="HD47" s="41"/>
      <c r="HE47" s="41"/>
      <c r="HF47" s="41"/>
      <c r="HG47" s="41"/>
      <c r="HH47" s="41"/>
      <c r="HI47" s="41"/>
      <c r="HJ47" s="41"/>
      <c r="HK47" s="41"/>
      <c r="HL47" s="41"/>
      <c r="HM47" s="41"/>
      <c r="HN47" s="41"/>
      <c r="HO47" s="41"/>
      <c r="HP47" s="41"/>
      <c r="HQ47" s="41"/>
      <c r="HR47" s="41"/>
      <c r="HS47" s="41"/>
      <c r="HT47" s="41"/>
      <c r="HU47" s="41"/>
      <c r="HV47" s="41"/>
      <c r="HW47" s="41"/>
      <c r="HX47" s="41"/>
      <c r="HY47" s="41"/>
      <c r="HZ47" s="41"/>
      <c r="IA47" s="41"/>
      <c r="IB47" s="41"/>
      <c r="IC47" s="41"/>
      <c r="ID47" s="41"/>
      <c r="IE47" s="41"/>
      <c r="IF47" s="41"/>
      <c r="IG47" s="41"/>
      <c r="IH47" s="41"/>
      <c r="II47" s="41"/>
      <c r="IJ47" s="41"/>
      <c r="IK47" s="41"/>
      <c r="IL47" s="41"/>
      <c r="IM47" s="41"/>
      <c r="IN47" s="41"/>
      <c r="IO47" s="41"/>
      <c r="IP47" s="41"/>
      <c r="IQ47" s="41"/>
      <c r="IR47" s="41"/>
      <c r="IS47" s="41"/>
      <c r="IT47" s="41"/>
      <c r="IU47" s="41"/>
      <c r="IV47" s="41"/>
      <c r="IW47" s="41"/>
      <c r="IX47" s="41"/>
      <c r="IY47" s="41"/>
      <c r="IZ47" s="41"/>
      <c r="JA47" s="41"/>
      <c r="JB47" s="41"/>
      <c r="JC47" s="41"/>
      <c r="JD47" s="41"/>
      <c r="JE47" s="41"/>
      <c r="JF47" s="41"/>
      <c r="JG47" s="41"/>
      <c r="JH47" s="41"/>
      <c r="JI47" s="41"/>
      <c r="JJ47" s="41"/>
      <c r="JK47" s="41"/>
      <c r="JL47" s="41"/>
      <c r="JM47" s="41"/>
      <c r="JN47" s="41"/>
      <c r="JO47" s="41"/>
      <c r="JP47" s="41"/>
      <c r="JQ47" s="41"/>
      <c r="JR47" s="41"/>
      <c r="JS47" s="41"/>
      <c r="JT47" s="41"/>
      <c r="JU47" s="41"/>
      <c r="JV47" s="41"/>
      <c r="JW47" s="41"/>
      <c r="JX47" s="41"/>
      <c r="JY47" s="41"/>
      <c r="JZ47" s="41"/>
      <c r="KA47" s="41"/>
      <c r="KB47" s="41"/>
      <c r="KC47" s="41"/>
      <c r="KD47" s="41"/>
      <c r="KE47" s="41"/>
      <c r="KF47" s="41"/>
      <c r="KG47" s="41"/>
      <c r="KH47" s="41"/>
      <c r="KI47" s="41"/>
      <c r="KJ47" s="41"/>
      <c r="KK47" s="41"/>
      <c r="KL47" s="41"/>
      <c r="KM47" s="41"/>
      <c r="KN47" s="41"/>
      <c r="KO47" s="41"/>
      <c r="KP47" s="41"/>
      <c r="KQ47" s="41"/>
      <c r="KR47" s="41"/>
      <c r="KS47" s="41"/>
      <c r="KT47" s="41"/>
      <c r="KU47" s="41"/>
      <c r="KV47" s="41"/>
      <c r="KW47" s="41"/>
      <c r="KX47" s="41"/>
      <c r="KY47" s="41"/>
      <c r="KZ47" s="41"/>
      <c r="LA47" s="41"/>
      <c r="LB47" s="41"/>
      <c r="LC47" s="41"/>
      <c r="LD47" s="41"/>
      <c r="LE47" s="41"/>
      <c r="LF47" s="41"/>
      <c r="LG47" s="41"/>
      <c r="LH47" s="41"/>
      <c r="LI47" s="41"/>
      <c r="LJ47" s="41"/>
      <c r="LK47" s="41"/>
      <c r="LL47" s="41"/>
      <c r="LM47" s="41"/>
      <c r="LN47" s="41"/>
      <c r="LO47" s="41"/>
      <c r="LP47" s="41"/>
      <c r="LQ47" s="41"/>
      <c r="LR47" s="41"/>
      <c r="LS47" s="41"/>
      <c r="LT47" s="41"/>
      <c r="LU47" s="41"/>
      <c r="LV47" s="41"/>
      <c r="LW47" s="41"/>
      <c r="LX47" s="41"/>
      <c r="LY47" s="41"/>
      <c r="LZ47" s="41"/>
      <c r="MA47" s="41"/>
      <c r="MB47" s="41"/>
      <c r="MC47" s="41"/>
      <c r="MD47" s="41"/>
      <c r="ME47" s="41"/>
      <c r="MF47" s="41"/>
      <c r="MG47" s="41"/>
      <c r="MH47" s="41"/>
      <c r="MI47" s="41"/>
      <c r="MJ47" s="41"/>
      <c r="MK47" s="41"/>
      <c r="ML47" s="41"/>
      <c r="MM47" s="41"/>
      <c r="MN47" s="41"/>
      <c r="MO47" s="41"/>
      <c r="MP47" s="41"/>
      <c r="MQ47" s="41"/>
      <c r="MR47" s="41"/>
      <c r="MS47" s="41"/>
      <c r="MT47" s="41"/>
      <c r="MU47" s="41"/>
      <c r="MV47" s="41"/>
      <c r="MW47" s="41"/>
      <c r="MX47" s="41"/>
      <c r="MY47" s="41"/>
      <c r="MZ47" s="41"/>
      <c r="NA47" s="41"/>
      <c r="NB47" s="41"/>
      <c r="NC47" s="41"/>
      <c r="ND47" s="41"/>
      <c r="NE47" s="41"/>
      <c r="NF47" s="41"/>
      <c r="NG47" s="41"/>
      <c r="NH47" s="41"/>
      <c r="NI47" s="41"/>
      <c r="NJ47" s="41"/>
      <c r="NK47" s="41"/>
      <c r="NL47" s="41"/>
      <c r="NM47" s="41"/>
      <c r="NN47" s="41"/>
      <c r="NO47" s="41"/>
      <c r="NP47" s="41"/>
      <c r="NQ47" s="41"/>
      <c r="NR47" s="41"/>
      <c r="NS47" s="41"/>
      <c r="NT47" s="41"/>
      <c r="NU47" s="41"/>
      <c r="NV47" s="41"/>
      <c r="NW47" s="41"/>
      <c r="NX47" s="41"/>
      <c r="NY47" s="41"/>
      <c r="NZ47" s="41"/>
      <c r="OA47" s="41"/>
      <c r="OB47" s="41"/>
      <c r="OC47" s="41"/>
      <c r="OD47" s="41"/>
      <c r="OE47" s="41"/>
      <c r="OF47" s="41"/>
      <c r="OG47" s="41"/>
      <c r="OH47" s="41"/>
      <c r="OI47" s="41"/>
      <c r="OJ47" s="41"/>
      <c r="OK47" s="41"/>
      <c r="OL47" s="41"/>
      <c r="OM47" s="41"/>
      <c r="ON47" s="41"/>
      <c r="OO47" s="41"/>
      <c r="OP47" s="41"/>
      <c r="OQ47" s="41"/>
      <c r="OR47" s="41"/>
      <c r="OS47" s="41"/>
      <c r="OT47" s="41"/>
      <c r="OU47" s="41"/>
      <c r="OV47" s="41"/>
      <c r="OW47" s="41"/>
      <c r="OX47" s="41"/>
      <c r="OY47" s="41"/>
      <c r="OZ47" s="41"/>
      <c r="PA47" s="41"/>
      <c r="PB47" s="41"/>
      <c r="PC47" s="41"/>
      <c r="PD47" s="41"/>
      <c r="PE47" s="41"/>
      <c r="PF47" s="41"/>
      <c r="PG47" s="41"/>
      <c r="PH47" s="41"/>
      <c r="PI47" s="41"/>
      <c r="PJ47" s="41"/>
      <c r="PK47" s="41"/>
      <c r="PL47" s="41"/>
      <c r="PM47" s="41"/>
      <c r="PN47" s="41"/>
      <c r="PO47" s="41"/>
      <c r="PP47" s="41"/>
      <c r="PQ47" s="41"/>
      <c r="PR47" s="41"/>
      <c r="PS47" s="41"/>
      <c r="PT47" s="41"/>
      <c r="PU47" s="41"/>
      <c r="PV47" s="41"/>
      <c r="PW47" s="41"/>
      <c r="PX47" s="41"/>
      <c r="PY47" s="41"/>
      <c r="PZ47" s="41"/>
      <c r="QA47" s="41"/>
      <c r="QB47" s="41"/>
      <c r="QC47" s="41"/>
      <c r="QD47" s="41"/>
      <c r="QE47" s="41"/>
      <c r="QF47" s="41"/>
      <c r="QG47" s="41"/>
      <c r="QH47" s="41"/>
      <c r="QI47" s="41"/>
      <c r="QJ47" s="41"/>
      <c r="QK47" s="41"/>
      <c r="QL47" s="41"/>
      <c r="QM47" s="41"/>
      <c r="QN47" s="41"/>
      <c r="QO47" s="41"/>
      <c r="QP47" s="41"/>
      <c r="QQ47" s="41"/>
      <c r="QR47" s="41"/>
      <c r="QS47" s="41"/>
      <c r="QT47" s="41"/>
      <c r="QU47" s="41"/>
      <c r="QV47" s="41"/>
      <c r="QW47" s="41"/>
      <c r="QX47" s="41"/>
      <c r="QY47" s="41"/>
      <c r="QZ47" s="41"/>
      <c r="RA47" s="41"/>
      <c r="RB47" s="41"/>
      <c r="RC47" s="41"/>
      <c r="RD47" s="41"/>
      <c r="RE47" s="41"/>
      <c r="RF47" s="41"/>
      <c r="RG47" s="41"/>
      <c r="RH47" s="41"/>
      <c r="RI47" s="41"/>
      <c r="RJ47" s="41"/>
      <c r="RK47" s="41"/>
      <c r="RL47" s="41"/>
      <c r="RM47" s="41"/>
      <c r="RN47" s="41"/>
      <c r="RO47" s="41"/>
      <c r="RP47" s="41"/>
      <c r="RQ47" s="41"/>
      <c r="RR47" s="41"/>
      <c r="RS47" s="41"/>
      <c r="RT47" s="41"/>
      <c r="RU47" s="41"/>
      <c r="RV47" s="41"/>
      <c r="RW47" s="41"/>
      <c r="RX47" s="41"/>
      <c r="RY47" s="41"/>
      <c r="RZ47" s="41"/>
      <c r="SA47" s="41"/>
      <c r="SB47" s="41"/>
      <c r="SC47" s="41"/>
      <c r="SD47" s="41"/>
      <c r="SE47" s="41"/>
      <c r="SF47" s="41"/>
      <c r="SG47" s="41"/>
      <c r="SH47" s="41"/>
      <c r="SI47" s="41"/>
      <c r="SJ47" s="41"/>
      <c r="SK47" s="41"/>
      <c r="SL47" s="41"/>
      <c r="SM47" s="41"/>
      <c r="SN47" s="41"/>
      <c r="SO47" s="41"/>
      <c r="SP47" s="41"/>
      <c r="SQ47" s="41"/>
      <c r="SR47" s="41"/>
      <c r="SS47" s="41"/>
      <c r="ST47" s="41"/>
      <c r="SU47" s="41"/>
      <c r="SV47" s="41"/>
      <c r="SW47" s="41"/>
      <c r="SX47" s="41"/>
      <c r="SY47" s="41"/>
      <c r="SZ47" s="41"/>
      <c r="TA47" s="41"/>
      <c r="TB47" s="41"/>
      <c r="TC47" s="41"/>
      <c r="TD47" s="41"/>
      <c r="TE47" s="41"/>
      <c r="TF47" s="41"/>
      <c r="TG47" s="41"/>
      <c r="TH47" s="41"/>
      <c r="TI47" s="41"/>
      <c r="TJ47" s="41"/>
      <c r="TK47" s="41"/>
      <c r="TL47" s="41"/>
      <c r="TM47" s="41"/>
      <c r="TN47" s="41"/>
      <c r="TO47" s="41"/>
      <c r="TP47" s="41"/>
      <c r="TQ47" s="41"/>
      <c r="TR47" s="41"/>
      <c r="TS47" s="41"/>
      <c r="TT47" s="41"/>
      <c r="TU47" s="41"/>
      <c r="TV47" s="41"/>
      <c r="TW47" s="41"/>
      <c r="TX47" s="41"/>
      <c r="TY47" s="41"/>
      <c r="TZ47" s="41"/>
      <c r="UA47" s="41"/>
      <c r="UB47" s="41"/>
      <c r="UC47" s="41"/>
      <c r="UD47" s="41"/>
      <c r="UE47" s="41"/>
      <c r="UF47" s="41"/>
      <c r="UG47" s="41"/>
      <c r="UH47" s="41"/>
      <c r="UI47" s="41"/>
      <c r="UJ47" s="41"/>
      <c r="UK47" s="41"/>
      <c r="UL47" s="41"/>
      <c r="UM47" s="41"/>
      <c r="UN47" s="41"/>
      <c r="UO47" s="41"/>
      <c r="UP47" s="41"/>
      <c r="UQ47" s="41"/>
      <c r="UR47" s="41"/>
      <c r="US47" s="41"/>
      <c r="UT47" s="41"/>
      <c r="UU47" s="41"/>
      <c r="UV47" s="41"/>
      <c r="UW47" s="41"/>
      <c r="UX47" s="41"/>
      <c r="UY47" s="41"/>
      <c r="UZ47" s="41"/>
      <c r="VA47" s="41"/>
      <c r="VB47" s="41"/>
      <c r="VC47" s="41"/>
      <c r="VD47" s="41"/>
      <c r="VE47" s="41"/>
      <c r="VF47" s="41"/>
      <c r="VG47" s="41"/>
      <c r="VH47" s="41"/>
      <c r="VI47" s="41"/>
      <c r="VJ47" s="41"/>
      <c r="VK47" s="41"/>
      <c r="VL47" s="41"/>
      <c r="VM47" s="41"/>
      <c r="VN47" s="41"/>
      <c r="VO47" s="41"/>
      <c r="VP47" s="41"/>
      <c r="VQ47" s="41"/>
      <c r="VR47" s="41"/>
      <c r="VS47" s="41"/>
      <c r="VT47" s="41"/>
      <c r="VU47" s="41"/>
      <c r="VV47" s="41"/>
      <c r="VW47" s="41"/>
      <c r="VX47" s="41"/>
      <c r="VY47" s="41"/>
      <c r="VZ47" s="41"/>
      <c r="WA47" s="41"/>
      <c r="WB47" s="41"/>
      <c r="WC47" s="41"/>
      <c r="WD47" s="41"/>
      <c r="WE47" s="41"/>
      <c r="WF47" s="41"/>
      <c r="WG47" s="41"/>
      <c r="WH47" s="41"/>
      <c r="WI47" s="41"/>
      <c r="WJ47" s="41"/>
      <c r="WK47" s="41"/>
      <c r="WL47" s="41"/>
      <c r="WM47" s="41"/>
      <c r="WN47" s="41"/>
      <c r="WO47" s="41"/>
      <c r="WP47" s="41"/>
      <c r="WQ47" s="41"/>
      <c r="WR47" s="41"/>
      <c r="WS47" s="41"/>
      <c r="WT47" s="41"/>
      <c r="WU47" s="41"/>
      <c r="WV47" s="41"/>
      <c r="WW47" s="41"/>
      <c r="WX47" s="41"/>
      <c r="WY47" s="41"/>
      <c r="WZ47" s="41"/>
      <c r="XA47" s="41"/>
      <c r="XB47" s="41"/>
      <c r="XC47" s="41"/>
      <c r="XD47" s="41"/>
      <c r="XE47" s="41"/>
      <c r="XF47" s="41"/>
      <c r="XG47" s="41"/>
      <c r="XH47" s="41"/>
      <c r="XI47" s="41"/>
      <c r="XJ47" s="41"/>
      <c r="XK47" s="41"/>
      <c r="XL47" s="41"/>
      <c r="XM47" s="41"/>
      <c r="XN47" s="41"/>
      <c r="XO47" s="41"/>
      <c r="XP47" s="41"/>
      <c r="XQ47" s="41"/>
      <c r="XR47" s="41"/>
      <c r="XS47" s="41"/>
      <c r="XT47" s="41"/>
      <c r="XU47" s="41"/>
      <c r="XV47" s="41"/>
      <c r="XW47" s="41"/>
      <c r="XX47" s="41"/>
      <c r="XY47" s="41"/>
      <c r="XZ47" s="41"/>
      <c r="YA47" s="41"/>
      <c r="YB47" s="41"/>
      <c r="YC47" s="41"/>
      <c r="YD47" s="41"/>
      <c r="YE47" s="41"/>
      <c r="YF47" s="41"/>
      <c r="YG47" s="41"/>
      <c r="YH47" s="41"/>
      <c r="YI47" s="41"/>
      <c r="YJ47" s="41"/>
      <c r="YK47" s="41"/>
      <c r="YL47" s="41"/>
      <c r="YM47" s="41"/>
      <c r="YN47" s="41"/>
      <c r="YO47" s="41"/>
      <c r="YP47" s="41"/>
      <c r="YQ47" s="41"/>
      <c r="YR47" s="41"/>
      <c r="YS47" s="41"/>
      <c r="YT47" s="41"/>
      <c r="YU47" s="41"/>
      <c r="YV47" s="41"/>
      <c r="YW47" s="41"/>
      <c r="YX47" s="41"/>
      <c r="YY47" s="41"/>
      <c r="YZ47" s="41"/>
      <c r="ZA47" s="41"/>
      <c r="ZB47" s="41"/>
      <c r="ZC47" s="41"/>
      <c r="ZD47" s="41"/>
      <c r="ZE47" s="41"/>
      <c r="ZF47" s="41"/>
      <c r="ZG47" s="41"/>
      <c r="ZH47" s="41"/>
      <c r="ZI47" s="41"/>
      <c r="ZJ47" s="41"/>
      <c r="ZK47" s="41"/>
      <c r="ZL47" s="41"/>
      <c r="ZM47" s="41"/>
      <c r="ZN47" s="41"/>
      <c r="ZO47" s="41"/>
      <c r="ZP47" s="41"/>
      <c r="ZQ47" s="41"/>
      <c r="ZR47" s="41"/>
      <c r="ZS47" s="41"/>
      <c r="ZT47" s="41"/>
      <c r="ZU47" s="41"/>
      <c r="ZV47" s="41"/>
      <c r="ZW47" s="41"/>
      <c r="ZX47" s="41"/>
      <c r="ZY47" s="41"/>
      <c r="ZZ47" s="41"/>
      <c r="AAA47" s="41"/>
      <c r="AAB47" s="41"/>
      <c r="AAC47" s="41"/>
      <c r="AAD47" s="41"/>
      <c r="AAE47" s="41"/>
      <c r="AAF47" s="41"/>
      <c r="AAG47" s="41"/>
      <c r="AAH47" s="41"/>
      <c r="AAI47" s="41"/>
      <c r="AAJ47" s="41"/>
      <c r="AAK47" s="41"/>
      <c r="AAL47" s="41"/>
      <c r="AAM47" s="41"/>
      <c r="AAN47" s="41"/>
      <c r="AAO47" s="41"/>
      <c r="AAP47" s="41"/>
      <c r="AAQ47" s="41"/>
      <c r="AAR47" s="41"/>
      <c r="AAS47" s="41"/>
      <c r="AAT47" s="41"/>
      <c r="AAU47" s="41"/>
      <c r="AAV47" s="41"/>
      <c r="AAW47" s="41"/>
      <c r="AAX47" s="41"/>
      <c r="AAY47" s="41"/>
      <c r="AAZ47" s="41"/>
      <c r="ABA47" s="41"/>
      <c r="ABB47" s="41"/>
      <c r="ABC47" s="41"/>
      <c r="ABD47" s="41"/>
      <c r="ABE47" s="41"/>
      <c r="ABF47" s="41"/>
      <c r="ABG47" s="41"/>
      <c r="ABH47" s="41"/>
      <c r="ABI47" s="41"/>
      <c r="ABJ47" s="41"/>
      <c r="ABK47" s="41"/>
      <c r="ABL47" s="41"/>
      <c r="ABM47" s="41"/>
      <c r="ABN47" s="41"/>
      <c r="ABO47" s="41"/>
      <c r="ABP47" s="41"/>
      <c r="ABQ47" s="41"/>
      <c r="ABR47" s="41"/>
      <c r="ABS47" s="41"/>
      <c r="ABT47" s="41"/>
      <c r="ABU47" s="41"/>
      <c r="ABV47" s="41"/>
      <c r="ABW47" s="41"/>
      <c r="ABX47" s="41"/>
      <c r="ABY47" s="41"/>
      <c r="ABZ47" s="41"/>
      <c r="ACA47" s="41"/>
      <c r="ACB47" s="41"/>
      <c r="ACC47" s="41"/>
      <c r="ACD47" s="41"/>
      <c r="ACE47" s="41"/>
      <c r="ACF47" s="41"/>
      <c r="ACG47" s="41"/>
      <c r="ACH47" s="41"/>
      <c r="ACI47" s="41"/>
      <c r="ACJ47" s="41"/>
      <c r="ACK47" s="41"/>
      <c r="ACL47" s="41"/>
      <c r="ACM47" s="41"/>
      <c r="ACN47" s="41"/>
      <c r="ACO47" s="41"/>
      <c r="ACP47" s="41"/>
      <c r="ACQ47" s="41"/>
      <c r="ACR47" s="41"/>
      <c r="ACS47" s="41"/>
      <c r="ACT47" s="41"/>
      <c r="ACU47" s="41"/>
      <c r="ACV47" s="41"/>
      <c r="ACW47" s="41"/>
      <c r="ACX47" s="41"/>
      <c r="ACY47" s="41"/>
      <c r="ACZ47" s="41"/>
      <c r="ADA47" s="41"/>
      <c r="ADB47" s="41"/>
      <c r="ADC47" s="41"/>
      <c r="ADD47" s="41"/>
      <c r="ADE47" s="41"/>
      <c r="ADF47" s="41"/>
      <c r="ADG47" s="41"/>
      <c r="ADH47" s="41"/>
      <c r="ADI47" s="41"/>
      <c r="ADJ47" s="41"/>
      <c r="ADK47" s="41"/>
      <c r="ADL47" s="41"/>
      <c r="ADM47" s="41"/>
      <c r="ADN47" s="41"/>
      <c r="ADO47" s="41"/>
      <c r="ADP47" s="41"/>
      <c r="ADQ47" s="41"/>
      <c r="ADR47" s="41"/>
      <c r="ADS47" s="41"/>
      <c r="ADT47" s="41"/>
      <c r="ADU47" s="41"/>
      <c r="ADV47" s="41"/>
      <c r="ADW47" s="41"/>
      <c r="ADX47" s="41"/>
      <c r="ADY47" s="41"/>
      <c r="ADZ47" s="41"/>
      <c r="AEA47" s="41"/>
      <c r="AEB47" s="41"/>
      <c r="AEC47" s="41"/>
      <c r="AED47" s="41"/>
      <c r="AEE47" s="41"/>
      <c r="AEF47" s="41"/>
      <c r="AEG47" s="41"/>
      <c r="AEH47" s="41"/>
      <c r="AEI47" s="41"/>
      <c r="AEJ47" s="41"/>
      <c r="AEK47" s="41"/>
      <c r="AEL47" s="41"/>
      <c r="AEM47" s="41"/>
      <c r="AEN47" s="41"/>
      <c r="AEO47" s="41"/>
      <c r="AEP47" s="41"/>
      <c r="AEQ47" s="41"/>
      <c r="AER47" s="41"/>
      <c r="AES47" s="41"/>
      <c r="AET47" s="41"/>
      <c r="AEU47" s="41"/>
      <c r="AEV47" s="41"/>
      <c r="AEW47" s="41"/>
      <c r="AEX47" s="41"/>
      <c r="AEY47" s="41"/>
      <c r="AEZ47" s="41"/>
      <c r="AFA47" s="41"/>
      <c r="AFB47" s="41"/>
      <c r="AFC47" s="41"/>
      <c r="AFD47" s="41"/>
      <c r="AFE47" s="41"/>
      <c r="AFF47" s="41"/>
      <c r="AFG47" s="41"/>
      <c r="AFH47" s="41"/>
      <c r="AFI47" s="41"/>
      <c r="AFJ47" s="41"/>
      <c r="AFK47" s="41"/>
      <c r="AFL47" s="41"/>
      <c r="AFM47" s="41"/>
      <c r="AFN47" s="41"/>
      <c r="AFO47" s="41"/>
      <c r="AFP47" s="41"/>
      <c r="AFQ47" s="41"/>
      <c r="AFR47" s="41"/>
      <c r="AFS47" s="41"/>
      <c r="AFT47" s="41"/>
      <c r="AFU47" s="41"/>
      <c r="AFV47" s="41"/>
      <c r="AFW47" s="41"/>
      <c r="AFX47" s="41"/>
      <c r="AFY47" s="41"/>
      <c r="AFZ47" s="41"/>
      <c r="AGA47" s="41"/>
      <c r="AGB47" s="41"/>
      <c r="AGC47" s="41"/>
      <c r="AGD47" s="41"/>
      <c r="AGE47" s="41"/>
      <c r="AGF47" s="41"/>
      <c r="AGG47" s="41"/>
      <c r="AGH47" s="41"/>
      <c r="AGI47" s="41"/>
      <c r="AGJ47" s="41"/>
      <c r="AGK47" s="41"/>
      <c r="AGL47" s="41"/>
      <c r="AGM47" s="41"/>
      <c r="AGN47" s="41"/>
      <c r="AGO47" s="41"/>
      <c r="AGP47" s="41"/>
      <c r="AGQ47" s="41"/>
      <c r="AGR47" s="41"/>
      <c r="AGS47" s="41"/>
      <c r="AGT47" s="41"/>
      <c r="AGU47" s="41"/>
      <c r="AGV47" s="41"/>
      <c r="AGW47" s="41"/>
      <c r="AGX47" s="41"/>
      <c r="AGY47" s="41"/>
      <c r="AGZ47" s="41"/>
      <c r="AHA47" s="41"/>
      <c r="AHB47" s="41"/>
      <c r="AHC47" s="41"/>
      <c r="AHD47" s="41"/>
      <c r="AHE47" s="41"/>
      <c r="AHF47" s="41"/>
      <c r="AHG47" s="41"/>
      <c r="AHH47" s="41"/>
      <c r="AHI47" s="41"/>
      <c r="AHJ47" s="41"/>
      <c r="AHK47" s="41"/>
      <c r="AHL47" s="41"/>
      <c r="AHM47" s="41"/>
      <c r="AHN47" s="41"/>
      <c r="AHO47" s="41"/>
      <c r="AHP47" s="41"/>
      <c r="AHQ47" s="41"/>
      <c r="AHR47" s="41"/>
      <c r="AHS47" s="41"/>
      <c r="AHT47" s="41"/>
      <c r="AHU47" s="41"/>
      <c r="AHV47" s="41"/>
      <c r="AHW47" s="41"/>
      <c r="AHX47" s="41"/>
      <c r="AHY47" s="41"/>
      <c r="AHZ47" s="41"/>
      <c r="AIA47" s="41"/>
      <c r="AIB47" s="41"/>
      <c r="AIC47" s="41"/>
      <c r="AID47" s="41"/>
      <c r="AIE47" s="41"/>
      <c r="AIF47" s="41"/>
      <c r="AIG47" s="41"/>
      <c r="AIH47" s="41"/>
      <c r="AII47" s="41"/>
      <c r="AIJ47" s="41"/>
      <c r="AIK47" s="41"/>
      <c r="AIL47" s="41"/>
      <c r="AIM47" s="41"/>
      <c r="AIN47" s="41"/>
      <c r="AIO47" s="41"/>
      <c r="AIP47" s="41"/>
      <c r="AIQ47" s="41"/>
      <c r="AIR47" s="41"/>
      <c r="AIS47" s="41"/>
      <c r="AIT47" s="41"/>
      <c r="AIU47" s="41"/>
      <c r="AIV47" s="41"/>
      <c r="AIW47" s="41"/>
      <c r="AIX47" s="41"/>
      <c r="AIY47" s="41"/>
      <c r="AIZ47" s="41"/>
      <c r="AJA47" s="41"/>
      <c r="AJB47" s="41"/>
      <c r="AJC47" s="41"/>
      <c r="AJD47" s="41"/>
      <c r="AJE47" s="41"/>
      <c r="AJF47" s="41"/>
      <c r="AJG47" s="41"/>
      <c r="AJH47" s="41"/>
      <c r="AJI47" s="41"/>
      <c r="AJJ47" s="41"/>
      <c r="AJK47" s="41"/>
      <c r="AJL47" s="41"/>
      <c r="AJM47" s="41"/>
      <c r="AJN47" s="41"/>
      <c r="AJO47" s="41"/>
      <c r="AJP47" s="41"/>
      <c r="AJQ47" s="41"/>
      <c r="AJR47" s="41"/>
      <c r="AJS47" s="41"/>
      <c r="AJT47" s="41"/>
      <c r="AJU47" s="41"/>
      <c r="AJV47" s="41"/>
      <c r="AJW47" s="41"/>
      <c r="AJX47" s="41"/>
      <c r="AJY47" s="41"/>
      <c r="AJZ47" s="41"/>
      <c r="AKA47" s="41"/>
      <c r="AKB47" s="41"/>
      <c r="AKC47" s="41"/>
      <c r="AKD47" s="41"/>
      <c r="AKE47" s="41"/>
      <c r="AKF47" s="41"/>
      <c r="AKG47" s="41"/>
      <c r="AKH47" s="41"/>
      <c r="AKI47" s="41"/>
      <c r="AKJ47" s="41"/>
      <c r="AKK47" s="41"/>
      <c r="AKL47" s="41"/>
      <c r="AKM47" s="41"/>
      <c r="AKN47" s="41"/>
      <c r="AKO47" s="41"/>
      <c r="AKP47" s="41"/>
      <c r="AKQ47" s="41"/>
      <c r="AKR47" s="41"/>
      <c r="AKS47" s="41"/>
      <c r="AKT47" s="41"/>
      <c r="AKU47" s="41"/>
      <c r="AKV47" s="41"/>
      <c r="AKW47" s="41"/>
      <c r="AKX47" s="41"/>
      <c r="AKY47" s="41"/>
      <c r="AKZ47" s="41"/>
      <c r="ALA47" s="41"/>
      <c r="ALB47" s="41"/>
      <c r="ALC47" s="41"/>
      <c r="ALD47" s="41"/>
      <c r="ALE47" s="41"/>
      <c r="ALF47" s="41"/>
      <c r="ALG47" s="41"/>
      <c r="ALH47" s="41"/>
      <c r="ALI47" s="41"/>
      <c r="ALJ47" s="41"/>
      <c r="ALK47" s="41"/>
      <c r="ALL47" s="41"/>
      <c r="ALM47" s="41"/>
      <c r="ALN47" s="41"/>
      <c r="ALO47" s="41"/>
      <c r="ALP47" s="41"/>
      <c r="ALQ47" s="41"/>
      <c r="ALR47" s="41"/>
      <c r="ALS47" s="41"/>
      <c r="ALT47" s="41"/>
      <c r="ALU47" s="41"/>
      <c r="ALV47" s="41"/>
      <c r="ALW47" s="41"/>
      <c r="ALX47" s="41"/>
      <c r="ALY47" s="41"/>
      <c r="ALZ47" s="41"/>
      <c r="AMA47" s="41"/>
      <c r="AMB47" s="41"/>
      <c r="AMC47" s="41"/>
      <c r="AMD47" s="41"/>
      <c r="AME47" s="41"/>
      <c r="AMF47" s="41"/>
      <c r="AMG47" s="41"/>
      <c r="AMH47" s="41"/>
      <c r="AMI47" s="41"/>
      <c r="AMJ47" s="41"/>
      <c r="AMK47" s="41"/>
      <c r="AML47" s="41"/>
      <c r="AMM47" s="41"/>
      <c r="AMN47" s="41"/>
      <c r="AMO47" s="41"/>
      <c r="AMP47" s="41"/>
      <c r="AMQ47" s="41"/>
      <c r="AMR47" s="41"/>
      <c r="AMS47" s="41"/>
      <c r="AMT47" s="41"/>
      <c r="AMU47" s="41"/>
      <c r="AMV47" s="41"/>
      <c r="AMW47" s="41"/>
      <c r="AMX47" s="41"/>
      <c r="AMY47" s="41"/>
      <c r="AMZ47" s="41"/>
      <c r="ANA47" s="41"/>
      <c r="ANB47" s="41"/>
      <c r="ANC47" s="41"/>
      <c r="AND47" s="41"/>
      <c r="ANE47" s="41"/>
      <c r="ANF47" s="41"/>
      <c r="ANG47" s="41"/>
      <c r="ANH47" s="41"/>
      <c r="ANI47" s="41"/>
      <c r="ANJ47" s="41"/>
      <c r="ANK47" s="41"/>
      <c r="ANL47" s="41"/>
      <c r="ANM47" s="41"/>
      <c r="ANN47" s="41"/>
      <c r="ANO47" s="41"/>
      <c r="ANP47" s="41"/>
      <c r="ANQ47" s="41"/>
      <c r="ANR47" s="41"/>
      <c r="ANS47" s="41"/>
      <c r="ANT47" s="41"/>
      <c r="ANU47" s="41"/>
      <c r="ANV47" s="41"/>
      <c r="ANW47" s="41"/>
      <c r="ANX47" s="41"/>
      <c r="ANY47" s="41"/>
      <c r="ANZ47" s="41"/>
      <c r="AOA47" s="41"/>
      <c r="AOB47" s="41"/>
      <c r="AOC47" s="41"/>
      <c r="AOD47" s="41"/>
      <c r="AOE47" s="41"/>
      <c r="AOF47" s="41"/>
      <c r="AOG47" s="41"/>
      <c r="AOH47" s="41"/>
      <c r="AOI47" s="41"/>
      <c r="AOJ47" s="41"/>
      <c r="AOK47" s="41"/>
      <c r="AOL47" s="41"/>
      <c r="AOM47" s="41"/>
      <c r="AON47" s="41"/>
      <c r="AOO47" s="41"/>
      <c r="AOP47" s="41"/>
      <c r="AOQ47" s="41"/>
      <c r="AOR47" s="41"/>
      <c r="AOS47" s="41"/>
      <c r="AOT47" s="41"/>
      <c r="AOU47" s="41"/>
      <c r="AOV47" s="41"/>
      <c r="AOW47" s="41"/>
      <c r="AOX47" s="41"/>
      <c r="AOY47" s="41"/>
      <c r="AOZ47" s="41"/>
      <c r="APA47" s="41"/>
      <c r="APB47" s="41"/>
      <c r="APC47" s="41"/>
      <c r="APD47" s="41"/>
      <c r="APE47" s="41"/>
      <c r="APF47" s="41"/>
      <c r="APG47" s="41"/>
      <c r="APH47" s="41"/>
      <c r="API47" s="41"/>
      <c r="APJ47" s="41"/>
      <c r="APK47" s="41"/>
      <c r="APL47" s="41"/>
      <c r="APM47" s="41"/>
      <c r="APN47" s="41"/>
      <c r="APO47" s="41"/>
      <c r="APP47" s="41"/>
      <c r="APQ47" s="41"/>
      <c r="APR47" s="41"/>
      <c r="APS47" s="41"/>
      <c r="APT47" s="41"/>
      <c r="APU47" s="41"/>
      <c r="APV47" s="41"/>
      <c r="APW47" s="41"/>
      <c r="APX47" s="41"/>
      <c r="APY47" s="41"/>
      <c r="APZ47" s="41"/>
      <c r="AQA47" s="41"/>
      <c r="AQB47" s="41"/>
      <c r="AQC47" s="41"/>
      <c r="AQD47" s="41"/>
      <c r="AQE47" s="41"/>
      <c r="AQF47" s="41"/>
      <c r="AQG47" s="41"/>
      <c r="AQH47" s="41"/>
      <c r="AQI47" s="41"/>
      <c r="AQJ47" s="41"/>
      <c r="AQK47" s="41"/>
      <c r="AQL47" s="41"/>
      <c r="AQM47" s="41"/>
      <c r="AQN47" s="41"/>
      <c r="AQO47" s="41"/>
      <c r="AQP47" s="41"/>
      <c r="AQQ47" s="41"/>
      <c r="AQR47" s="41"/>
      <c r="AQS47" s="41"/>
      <c r="AQT47" s="41"/>
      <c r="AQU47" s="41"/>
      <c r="AQV47" s="41"/>
      <c r="AQW47" s="41"/>
      <c r="AQX47" s="41"/>
      <c r="AQY47" s="41"/>
      <c r="AQZ47" s="41"/>
      <c r="ARA47" s="41"/>
      <c r="ARB47" s="41"/>
      <c r="ARC47" s="41"/>
      <c r="ARD47" s="41"/>
      <c r="ARE47" s="41"/>
      <c r="ARF47" s="41"/>
      <c r="ARG47" s="41"/>
      <c r="ARH47" s="41"/>
      <c r="ARI47" s="41"/>
      <c r="ARJ47" s="41"/>
      <c r="ARK47" s="41"/>
      <c r="ARL47" s="41"/>
      <c r="ARM47" s="41"/>
      <c r="ARN47" s="41"/>
      <c r="ARO47" s="41"/>
      <c r="ARP47" s="41"/>
      <c r="ARQ47" s="41"/>
      <c r="ARR47" s="41"/>
      <c r="ARS47" s="41"/>
      <c r="ART47" s="41"/>
      <c r="ARU47" s="41"/>
      <c r="ARV47" s="41"/>
      <c r="ARW47" s="41"/>
      <c r="ARX47" s="41"/>
      <c r="ARY47" s="41"/>
      <c r="ARZ47" s="41"/>
      <c r="ASA47" s="41"/>
      <c r="ASB47" s="41"/>
      <c r="ASC47" s="41"/>
      <c r="ASD47" s="41"/>
      <c r="ASE47" s="41"/>
      <c r="ASF47" s="41"/>
      <c r="ASG47" s="41"/>
      <c r="ASH47" s="41"/>
      <c r="ASI47" s="41"/>
      <c r="ASJ47" s="41"/>
      <c r="ASK47" s="41"/>
      <c r="ASL47" s="41"/>
      <c r="ASM47" s="41"/>
      <c r="ASN47" s="41"/>
      <c r="ASO47" s="41"/>
      <c r="ASP47" s="41"/>
      <c r="ASQ47" s="41"/>
      <c r="ASR47" s="41"/>
      <c r="ASS47" s="41"/>
      <c r="AST47" s="41"/>
      <c r="ASU47" s="41"/>
      <c r="ASV47" s="41"/>
      <c r="ASW47" s="41"/>
      <c r="ASX47" s="41"/>
      <c r="ASY47" s="41"/>
      <c r="ASZ47" s="41"/>
      <c r="ATA47" s="41"/>
      <c r="ATB47" s="41"/>
      <c r="ATC47" s="41"/>
      <c r="ATD47" s="41"/>
      <c r="ATE47" s="41"/>
      <c r="ATF47" s="41"/>
      <c r="ATG47" s="41"/>
      <c r="ATH47" s="41"/>
      <c r="ATI47" s="41"/>
      <c r="ATJ47" s="41"/>
      <c r="ATK47" s="41"/>
      <c r="ATL47" s="41"/>
      <c r="ATM47" s="41"/>
      <c r="ATN47" s="41"/>
      <c r="ATO47" s="41"/>
      <c r="ATP47" s="41"/>
      <c r="ATQ47" s="41"/>
      <c r="ATR47" s="41"/>
      <c r="ATS47" s="41"/>
      <c r="ATT47" s="41"/>
      <c r="ATU47" s="41"/>
      <c r="ATV47" s="41"/>
      <c r="ATW47" s="41"/>
      <c r="ATX47" s="41"/>
      <c r="ATY47" s="41"/>
      <c r="ATZ47" s="41"/>
      <c r="AUA47" s="41"/>
      <c r="AUB47" s="41"/>
      <c r="AUC47" s="41"/>
      <c r="AUD47" s="41"/>
      <c r="AUE47" s="41"/>
      <c r="AUF47" s="41"/>
      <c r="AUG47" s="41"/>
      <c r="AUH47" s="41"/>
      <c r="AUI47" s="41"/>
      <c r="AUJ47" s="41"/>
      <c r="AUK47" s="41"/>
      <c r="AUL47" s="41"/>
      <c r="AUM47" s="41"/>
      <c r="AUN47" s="41"/>
      <c r="AUO47" s="41"/>
      <c r="AUP47" s="41"/>
      <c r="AUQ47" s="41"/>
      <c r="AUR47" s="41"/>
      <c r="AUS47" s="41"/>
      <c r="AUT47" s="41"/>
      <c r="AUU47" s="41"/>
      <c r="AUV47" s="41"/>
      <c r="AUW47" s="41"/>
      <c r="AUX47" s="41"/>
      <c r="AUY47" s="41"/>
      <c r="AUZ47" s="41"/>
      <c r="AVA47" s="41"/>
      <c r="AVB47" s="41"/>
      <c r="AVC47" s="41"/>
      <c r="AVD47" s="41"/>
      <c r="AVE47" s="41"/>
      <c r="AVF47" s="41"/>
      <c r="AVG47" s="41"/>
      <c r="AVH47" s="41"/>
      <c r="AVI47" s="41"/>
      <c r="AVJ47" s="41"/>
      <c r="AVK47" s="41"/>
      <c r="AVL47" s="41"/>
      <c r="AVM47" s="41"/>
      <c r="AVN47" s="41"/>
      <c r="AVO47" s="41"/>
      <c r="AVP47" s="41"/>
      <c r="AVQ47" s="41"/>
      <c r="AVR47" s="41"/>
      <c r="AVS47" s="41"/>
      <c r="AVT47" s="41"/>
      <c r="AVU47" s="41"/>
      <c r="AVV47" s="41"/>
      <c r="AVW47" s="41"/>
      <c r="AVX47" s="41"/>
      <c r="AVY47" s="41"/>
      <c r="AVZ47" s="41"/>
      <c r="AWA47" s="41"/>
      <c r="AWB47" s="41"/>
      <c r="AWC47" s="41"/>
      <c r="AWD47" s="41"/>
      <c r="AWE47" s="41"/>
      <c r="AWF47" s="41"/>
      <c r="AWG47" s="41"/>
      <c r="AWH47" s="41"/>
      <c r="AWI47" s="41"/>
      <c r="AWJ47" s="41"/>
      <c r="AWK47" s="41"/>
      <c r="AWL47" s="41"/>
      <c r="AWM47" s="41"/>
      <c r="AWN47" s="41"/>
      <c r="AWO47" s="41"/>
      <c r="AWP47" s="41"/>
      <c r="AWQ47" s="41"/>
      <c r="AWR47" s="41"/>
      <c r="AWS47" s="41"/>
      <c r="AWT47" s="41"/>
      <c r="AWU47" s="41"/>
      <c r="AWV47" s="41"/>
      <c r="AWW47" s="41"/>
      <c r="AWX47" s="41"/>
      <c r="AWY47" s="41"/>
      <c r="AWZ47" s="41"/>
      <c r="AXA47" s="41"/>
      <c r="AXB47" s="41"/>
      <c r="AXC47" s="41"/>
      <c r="AXD47" s="41"/>
      <c r="AXE47" s="41"/>
      <c r="AXF47" s="41"/>
      <c r="AXG47" s="41"/>
      <c r="AXH47" s="41"/>
      <c r="AXI47" s="41"/>
      <c r="AXJ47" s="41"/>
      <c r="AXK47" s="41"/>
      <c r="AXL47" s="41"/>
      <c r="AXM47" s="41"/>
      <c r="AXN47" s="41"/>
      <c r="AXO47" s="41"/>
      <c r="AXP47" s="41"/>
      <c r="AXQ47" s="41"/>
      <c r="AXR47" s="41"/>
      <c r="AXS47" s="41"/>
      <c r="AXT47" s="41"/>
      <c r="AXU47" s="41"/>
      <c r="AXV47" s="41"/>
      <c r="AXW47" s="41"/>
      <c r="AXX47" s="41"/>
      <c r="AXY47" s="41"/>
      <c r="AXZ47" s="41"/>
      <c r="AYA47" s="41"/>
      <c r="AYB47" s="41"/>
      <c r="AYC47" s="41"/>
      <c r="AYD47" s="41"/>
      <c r="AYE47" s="41"/>
      <c r="AYF47" s="41"/>
      <c r="AYG47" s="41"/>
      <c r="AYH47" s="41"/>
      <c r="AYI47" s="41"/>
      <c r="AYJ47" s="41"/>
      <c r="AYK47" s="41"/>
      <c r="AYL47" s="41"/>
      <c r="AYM47" s="41"/>
      <c r="AYN47" s="41"/>
      <c r="AYO47" s="41"/>
      <c r="AYP47" s="41"/>
      <c r="AYQ47" s="41"/>
      <c r="AYR47" s="41"/>
      <c r="AYS47" s="41"/>
      <c r="AYT47" s="41"/>
      <c r="AYU47" s="41"/>
      <c r="AYV47" s="41"/>
      <c r="AYW47" s="41"/>
      <c r="AYX47" s="41"/>
      <c r="AYY47" s="41"/>
      <c r="AYZ47" s="41"/>
      <c r="AZA47" s="41"/>
      <c r="AZB47" s="41"/>
      <c r="AZC47" s="41"/>
      <c r="AZD47" s="41"/>
      <c r="AZE47" s="41"/>
      <c r="AZF47" s="41"/>
      <c r="AZG47" s="41"/>
      <c r="AZH47" s="41"/>
      <c r="AZI47" s="41"/>
      <c r="AZJ47" s="41"/>
      <c r="AZK47" s="41"/>
      <c r="AZL47" s="41"/>
      <c r="AZM47" s="41"/>
      <c r="AZN47" s="41"/>
      <c r="AZO47" s="41"/>
      <c r="AZP47" s="41"/>
      <c r="AZQ47" s="41"/>
      <c r="AZR47" s="41"/>
      <c r="AZS47" s="41"/>
      <c r="AZT47" s="41"/>
      <c r="AZU47" s="41"/>
      <c r="AZV47" s="41"/>
      <c r="AZW47" s="41"/>
      <c r="AZX47" s="41"/>
      <c r="AZY47" s="41"/>
      <c r="AZZ47" s="41"/>
      <c r="BAA47" s="41"/>
      <c r="BAB47" s="41"/>
      <c r="BAC47" s="41"/>
      <c r="BAD47" s="41"/>
      <c r="BAE47" s="41"/>
      <c r="BAF47" s="41"/>
      <c r="BAG47" s="41"/>
      <c r="BAH47" s="41"/>
      <c r="BAI47" s="41"/>
      <c r="BAJ47" s="41"/>
      <c r="BAK47" s="41"/>
      <c r="BAL47" s="41"/>
      <c r="BAM47" s="41"/>
      <c r="BAN47" s="41"/>
      <c r="BAO47" s="41"/>
      <c r="BAP47" s="41"/>
      <c r="BAQ47" s="41"/>
      <c r="BAR47" s="41"/>
      <c r="BAS47" s="41"/>
      <c r="BAT47" s="41"/>
      <c r="BAU47" s="41"/>
      <c r="BAV47" s="41"/>
      <c r="BAW47" s="41"/>
      <c r="BAX47" s="41"/>
      <c r="BAY47" s="41"/>
      <c r="BAZ47" s="41"/>
      <c r="BBA47" s="41"/>
      <c r="BBB47" s="41"/>
      <c r="BBC47" s="41"/>
      <c r="BBD47" s="41"/>
      <c r="BBE47" s="41"/>
      <c r="BBF47" s="41"/>
      <c r="BBG47" s="41"/>
      <c r="BBH47" s="41"/>
      <c r="BBI47" s="41"/>
      <c r="BBJ47" s="41"/>
      <c r="BBK47" s="41"/>
      <c r="BBL47" s="41"/>
      <c r="BBM47" s="41"/>
      <c r="BBN47" s="41"/>
      <c r="BBO47" s="41"/>
      <c r="BBP47" s="41"/>
      <c r="BBQ47" s="41"/>
      <c r="BBR47" s="41"/>
      <c r="BBS47" s="41"/>
      <c r="BBT47" s="41"/>
      <c r="BBU47" s="41"/>
      <c r="BBV47" s="41"/>
      <c r="BBW47" s="41"/>
      <c r="BBX47" s="41"/>
      <c r="BBY47" s="41"/>
      <c r="BBZ47" s="41"/>
      <c r="BCA47" s="41"/>
      <c r="BCB47" s="41"/>
      <c r="BCC47" s="41"/>
      <c r="BCD47" s="41"/>
      <c r="BCE47" s="41"/>
      <c r="BCF47" s="41"/>
      <c r="BCG47" s="41"/>
      <c r="BCH47" s="41"/>
      <c r="BCI47" s="41"/>
      <c r="BCJ47" s="41"/>
      <c r="BCK47" s="41"/>
      <c r="BCL47" s="41"/>
      <c r="BCM47" s="41"/>
      <c r="BCN47" s="41"/>
      <c r="BCO47" s="41"/>
      <c r="BCP47" s="41"/>
      <c r="BCQ47" s="41"/>
      <c r="BCR47" s="41"/>
      <c r="BCS47" s="41"/>
      <c r="BCT47" s="41"/>
      <c r="BCU47" s="41"/>
      <c r="BCV47" s="41"/>
      <c r="BCW47" s="41"/>
      <c r="BCX47" s="41"/>
      <c r="BCY47" s="41"/>
      <c r="BCZ47" s="41"/>
      <c r="BDA47" s="41"/>
      <c r="BDB47" s="41"/>
      <c r="BDC47" s="41"/>
      <c r="BDD47" s="41"/>
      <c r="BDE47" s="41"/>
      <c r="BDF47" s="41"/>
      <c r="BDG47" s="41"/>
      <c r="BDH47" s="41"/>
      <c r="BDI47" s="41"/>
      <c r="BDJ47" s="41"/>
      <c r="BDK47" s="41"/>
      <c r="BDL47" s="41"/>
      <c r="BDM47" s="41"/>
      <c r="BDN47" s="41"/>
      <c r="BDO47" s="41"/>
      <c r="BDP47" s="41"/>
      <c r="BDQ47" s="41"/>
      <c r="BDR47" s="41"/>
      <c r="BDS47" s="41"/>
      <c r="BDT47" s="41"/>
      <c r="BDU47" s="41"/>
      <c r="BDV47" s="41"/>
      <c r="BDW47" s="41"/>
      <c r="BDX47" s="41"/>
      <c r="BDY47" s="41"/>
      <c r="BDZ47" s="41"/>
      <c r="BEA47" s="41"/>
      <c r="BEB47" s="41"/>
      <c r="BEC47" s="41"/>
      <c r="BED47" s="41"/>
      <c r="BEE47" s="41"/>
      <c r="BEF47" s="41"/>
      <c r="BEG47" s="41"/>
      <c r="BEH47" s="41"/>
      <c r="BEI47" s="41"/>
      <c r="BEJ47" s="41"/>
      <c r="BEK47" s="41"/>
      <c r="BEL47" s="41"/>
      <c r="BEM47" s="41"/>
      <c r="BEN47" s="41"/>
      <c r="BEO47" s="41"/>
      <c r="BEP47" s="41"/>
      <c r="BEQ47" s="41"/>
      <c r="BER47" s="41"/>
      <c r="BES47" s="41"/>
      <c r="BET47" s="41"/>
      <c r="BEU47" s="41"/>
      <c r="BEV47" s="41"/>
      <c r="BEW47" s="41"/>
      <c r="BEX47" s="41"/>
      <c r="BEY47" s="41"/>
      <c r="BEZ47" s="41"/>
      <c r="BFA47" s="41"/>
      <c r="BFB47" s="41"/>
      <c r="BFC47" s="41"/>
      <c r="BFD47" s="41"/>
      <c r="BFE47" s="41"/>
      <c r="BFF47" s="41"/>
      <c r="BFG47" s="41"/>
      <c r="BFH47" s="41"/>
      <c r="BFI47" s="41"/>
      <c r="BFJ47" s="41"/>
      <c r="BFK47" s="41"/>
      <c r="BFL47" s="41"/>
      <c r="BFM47" s="41"/>
      <c r="BFN47" s="41"/>
      <c r="BFO47" s="41"/>
      <c r="BFP47" s="41"/>
      <c r="BFQ47" s="41"/>
      <c r="BFR47" s="41"/>
      <c r="BFS47" s="41"/>
      <c r="BFT47" s="41"/>
      <c r="BFU47" s="41"/>
      <c r="BFV47" s="41"/>
      <c r="BFW47" s="41"/>
      <c r="BFX47" s="41"/>
      <c r="BFY47" s="41"/>
      <c r="BFZ47" s="41"/>
      <c r="BGA47" s="41"/>
      <c r="BGB47" s="41"/>
      <c r="BGC47" s="41"/>
      <c r="BGD47" s="41"/>
      <c r="BGE47" s="41"/>
      <c r="BGF47" s="41"/>
      <c r="BGG47" s="41"/>
      <c r="BGH47" s="41"/>
      <c r="BGI47" s="41"/>
      <c r="BGJ47" s="41"/>
      <c r="BGK47" s="41"/>
      <c r="BGL47" s="41"/>
      <c r="BGM47" s="41"/>
      <c r="BGN47" s="41"/>
      <c r="BGO47" s="41"/>
      <c r="BGP47" s="41"/>
      <c r="BGQ47" s="41"/>
      <c r="BGR47" s="41"/>
      <c r="BGS47" s="41"/>
      <c r="BGT47" s="41"/>
      <c r="BGU47" s="41"/>
      <c r="BGV47" s="41"/>
      <c r="BGW47" s="41"/>
      <c r="BGX47" s="41"/>
      <c r="BGY47" s="41"/>
      <c r="BGZ47" s="41"/>
      <c r="BHA47" s="41"/>
      <c r="BHB47" s="41"/>
      <c r="BHC47" s="41"/>
      <c r="BHD47" s="41"/>
      <c r="BHE47" s="41"/>
      <c r="BHF47" s="41"/>
      <c r="BHG47" s="41"/>
      <c r="BHH47" s="41"/>
      <c r="BHI47" s="41"/>
      <c r="BHJ47" s="41"/>
      <c r="BHK47" s="41"/>
      <c r="BHL47" s="41"/>
      <c r="BHM47" s="41"/>
      <c r="BHN47" s="41"/>
      <c r="BHO47" s="41"/>
      <c r="BHP47" s="41"/>
      <c r="BHQ47" s="41"/>
      <c r="BHR47" s="41"/>
      <c r="BHS47" s="41"/>
      <c r="BHT47" s="41"/>
      <c r="BHU47" s="41"/>
      <c r="BHV47" s="41"/>
      <c r="BHW47" s="41"/>
      <c r="BHX47" s="41"/>
      <c r="BHY47" s="41"/>
      <c r="BHZ47" s="41"/>
      <c r="BIA47" s="41"/>
      <c r="BIB47" s="41"/>
      <c r="BIC47" s="41"/>
      <c r="BID47" s="41"/>
      <c r="BIE47" s="41"/>
      <c r="BIF47" s="41"/>
      <c r="BIG47" s="41"/>
      <c r="BIH47" s="41"/>
      <c r="BII47" s="41"/>
      <c r="BIJ47" s="41"/>
      <c r="BIK47" s="41"/>
      <c r="BIL47" s="41"/>
      <c r="BIM47" s="41"/>
      <c r="BIN47" s="41"/>
      <c r="BIO47" s="41"/>
      <c r="BIP47" s="41"/>
      <c r="BIQ47" s="41"/>
      <c r="BIR47" s="41"/>
      <c r="BIS47" s="41"/>
      <c r="BIT47" s="41"/>
      <c r="BIU47" s="41"/>
      <c r="BIV47" s="41"/>
      <c r="BIW47" s="41"/>
      <c r="BIX47" s="41"/>
      <c r="BIY47" s="41"/>
      <c r="BIZ47" s="41"/>
      <c r="BJA47" s="41"/>
      <c r="BJB47" s="41"/>
      <c r="BJC47" s="41"/>
      <c r="BJD47" s="41"/>
      <c r="BJE47" s="41"/>
      <c r="BJF47" s="41"/>
      <c r="BJG47" s="41"/>
      <c r="BJH47" s="41"/>
      <c r="BJI47" s="41"/>
      <c r="BJJ47" s="41"/>
      <c r="BJK47" s="41"/>
      <c r="BJL47" s="41"/>
      <c r="BJM47" s="41"/>
      <c r="BJN47" s="41"/>
      <c r="BJO47" s="41"/>
      <c r="BJP47" s="41"/>
      <c r="BJQ47" s="41"/>
      <c r="BJR47" s="41"/>
      <c r="BJS47" s="41"/>
      <c r="BJT47" s="41"/>
      <c r="BJU47" s="41"/>
      <c r="BJV47" s="41"/>
      <c r="BJW47" s="41"/>
      <c r="BJX47" s="41"/>
      <c r="BJY47" s="41"/>
      <c r="BJZ47" s="41"/>
      <c r="BKA47" s="41"/>
      <c r="BKB47" s="41"/>
      <c r="BKC47" s="41"/>
      <c r="BKD47" s="41"/>
      <c r="BKE47" s="41"/>
      <c r="BKF47" s="41"/>
      <c r="BKG47" s="41"/>
      <c r="BKH47" s="41"/>
      <c r="BKI47" s="41"/>
      <c r="BKJ47" s="41"/>
      <c r="BKK47" s="41"/>
      <c r="BKL47" s="41"/>
      <c r="BKM47" s="41"/>
      <c r="BKN47" s="41"/>
      <c r="BKO47" s="41"/>
      <c r="BKP47" s="41"/>
      <c r="BKQ47" s="41"/>
      <c r="BKR47" s="41"/>
      <c r="BKS47" s="41"/>
      <c r="BKT47" s="41"/>
      <c r="BKU47" s="41"/>
      <c r="BKV47" s="41"/>
      <c r="BKW47" s="41"/>
      <c r="BKX47" s="41"/>
      <c r="BKY47" s="41"/>
      <c r="BKZ47" s="41"/>
      <c r="BLA47" s="41"/>
      <c r="BLB47" s="41"/>
      <c r="BLC47" s="41"/>
      <c r="BLD47" s="41"/>
      <c r="BLE47" s="41"/>
      <c r="BLF47" s="41"/>
      <c r="BLG47" s="41"/>
      <c r="BLH47" s="41"/>
      <c r="BLI47" s="41"/>
      <c r="BLJ47" s="41"/>
      <c r="BLK47" s="41"/>
      <c r="BLL47" s="41"/>
      <c r="BLM47" s="41"/>
      <c r="BLN47" s="41"/>
      <c r="BLO47" s="41"/>
      <c r="BLP47" s="41"/>
      <c r="BLQ47" s="41"/>
      <c r="BLR47" s="41"/>
      <c r="BLS47" s="41"/>
      <c r="BLT47" s="41"/>
      <c r="BLU47" s="41"/>
      <c r="BLV47" s="41"/>
      <c r="BLW47" s="41"/>
      <c r="BLX47" s="41"/>
      <c r="BLY47" s="41"/>
      <c r="BLZ47" s="41"/>
      <c r="BMA47" s="41"/>
      <c r="BMB47" s="41"/>
      <c r="BMC47" s="41"/>
      <c r="BMD47" s="41"/>
      <c r="BME47" s="41"/>
      <c r="BMF47" s="41"/>
      <c r="BMG47" s="41"/>
      <c r="BMH47" s="41"/>
      <c r="BMI47" s="41"/>
      <c r="BMJ47" s="41"/>
      <c r="BMK47" s="41"/>
      <c r="BML47" s="41"/>
      <c r="BMM47" s="41"/>
      <c r="BMN47" s="41"/>
      <c r="BMO47" s="41"/>
      <c r="BMP47" s="41"/>
      <c r="BMQ47" s="41"/>
      <c r="BMR47" s="41"/>
      <c r="BMS47" s="41"/>
      <c r="BMT47" s="41"/>
      <c r="BMU47" s="41"/>
      <c r="BMV47" s="41"/>
      <c r="BMW47" s="41"/>
      <c r="BMX47" s="41"/>
      <c r="BMY47" s="41"/>
      <c r="BMZ47" s="41"/>
      <c r="BNA47" s="41"/>
      <c r="BNB47" s="41"/>
      <c r="BNC47" s="41"/>
      <c r="BND47" s="41"/>
      <c r="BNE47" s="41"/>
      <c r="BNF47" s="41"/>
      <c r="BNG47" s="41"/>
      <c r="BNH47" s="41"/>
      <c r="BNI47" s="41"/>
      <c r="BNJ47" s="41"/>
      <c r="BNK47" s="41"/>
      <c r="BNL47" s="41"/>
      <c r="BNM47" s="41"/>
      <c r="BNN47" s="41"/>
      <c r="BNO47" s="41"/>
      <c r="BNP47" s="41"/>
      <c r="BNQ47" s="41"/>
      <c r="BNR47" s="41"/>
      <c r="BNS47" s="41"/>
      <c r="BNT47" s="41"/>
      <c r="BNU47" s="41"/>
      <c r="BNV47" s="41"/>
      <c r="BNW47" s="41"/>
      <c r="BNX47" s="41"/>
      <c r="BNY47" s="41"/>
      <c r="BNZ47" s="41"/>
      <c r="BOA47" s="41"/>
      <c r="BOB47" s="41"/>
      <c r="BOC47" s="41"/>
      <c r="BOD47" s="41"/>
      <c r="BOE47" s="41"/>
      <c r="BOF47" s="41"/>
      <c r="BOG47" s="41"/>
      <c r="BOH47" s="41"/>
      <c r="BOI47" s="41"/>
      <c r="BOJ47" s="41"/>
      <c r="BOK47" s="41"/>
      <c r="BOL47" s="41"/>
      <c r="BOM47" s="41"/>
      <c r="BON47" s="41"/>
      <c r="BOO47" s="41"/>
      <c r="BOP47" s="41"/>
      <c r="BOQ47" s="41"/>
      <c r="BOR47" s="41"/>
      <c r="BOS47" s="41"/>
      <c r="BOT47" s="41"/>
      <c r="BOU47" s="41"/>
      <c r="BOV47" s="41"/>
      <c r="BOW47" s="41"/>
      <c r="BOX47" s="41"/>
      <c r="BOY47" s="41"/>
      <c r="BOZ47" s="41"/>
      <c r="BPA47" s="41"/>
      <c r="BPB47" s="41"/>
      <c r="BPC47" s="41"/>
      <c r="BPD47" s="41"/>
      <c r="BPE47" s="41"/>
      <c r="BPF47" s="41"/>
      <c r="BPG47" s="41"/>
      <c r="BPH47" s="41"/>
      <c r="BPI47" s="41"/>
      <c r="BPJ47" s="41"/>
      <c r="BPK47" s="41"/>
      <c r="BPL47" s="41"/>
      <c r="BPM47" s="41"/>
      <c r="BPN47" s="41"/>
      <c r="BPO47" s="41"/>
      <c r="BPP47" s="41"/>
      <c r="BPQ47" s="41"/>
      <c r="BPR47" s="41"/>
      <c r="BPS47" s="41"/>
      <c r="BPT47" s="41"/>
      <c r="BPU47" s="41"/>
      <c r="BPV47" s="41"/>
      <c r="BPW47" s="41"/>
      <c r="BPX47" s="41"/>
      <c r="BPY47" s="41"/>
      <c r="BPZ47" s="41"/>
      <c r="BQA47" s="41"/>
      <c r="BQB47" s="41"/>
      <c r="BQC47" s="41"/>
      <c r="BQD47" s="41"/>
      <c r="BQE47" s="41"/>
      <c r="BQF47" s="41"/>
      <c r="BQG47" s="41"/>
      <c r="BQH47" s="41"/>
      <c r="BQI47" s="41"/>
      <c r="BQJ47" s="41"/>
      <c r="BQK47" s="41"/>
      <c r="BQL47" s="41"/>
      <c r="BQM47" s="41"/>
      <c r="BQN47" s="41"/>
      <c r="BQO47" s="41"/>
      <c r="BQP47" s="41"/>
      <c r="BQQ47" s="41"/>
      <c r="BQR47" s="41"/>
      <c r="BQS47" s="41"/>
      <c r="BQT47" s="41"/>
      <c r="BQU47" s="41"/>
      <c r="BQV47" s="41"/>
      <c r="BQW47" s="41"/>
      <c r="BQX47" s="41"/>
      <c r="BQY47" s="41"/>
      <c r="BQZ47" s="41"/>
      <c r="BRA47" s="41"/>
      <c r="BRB47" s="41"/>
      <c r="BRC47" s="41"/>
      <c r="BRD47" s="41"/>
      <c r="BRE47" s="41"/>
      <c r="BRF47" s="41"/>
      <c r="BRG47" s="41"/>
      <c r="BRH47" s="41"/>
      <c r="BRI47" s="41"/>
      <c r="BRJ47" s="41"/>
      <c r="BRK47" s="41"/>
      <c r="BRL47" s="41"/>
      <c r="BRM47" s="41"/>
      <c r="BRN47" s="41"/>
      <c r="BRO47" s="41"/>
      <c r="BRP47" s="41"/>
      <c r="BRQ47" s="41"/>
      <c r="BRR47" s="41"/>
      <c r="BRS47" s="41"/>
      <c r="BRT47" s="41"/>
      <c r="BRU47" s="41"/>
      <c r="BRV47" s="41"/>
      <c r="BRW47" s="41"/>
      <c r="BRX47" s="41"/>
      <c r="BRY47" s="41"/>
      <c r="BRZ47" s="41"/>
      <c r="BSA47" s="41"/>
      <c r="BSB47" s="41"/>
      <c r="BSC47" s="41"/>
      <c r="BSD47" s="41"/>
      <c r="BSE47" s="41"/>
      <c r="BSF47" s="41"/>
      <c r="BSG47" s="41"/>
      <c r="BSH47" s="41"/>
      <c r="BSI47" s="41"/>
      <c r="BSJ47" s="41"/>
      <c r="BSK47" s="41"/>
      <c r="BSL47" s="41"/>
      <c r="BSM47" s="41"/>
      <c r="BSN47" s="41"/>
      <c r="BSO47" s="41"/>
      <c r="BSP47" s="41"/>
      <c r="BSQ47" s="41"/>
      <c r="BSR47" s="41"/>
      <c r="BSS47" s="41"/>
      <c r="BST47" s="41"/>
      <c r="BSU47" s="41"/>
      <c r="BSV47" s="41"/>
      <c r="BSW47" s="41"/>
      <c r="BSX47" s="41"/>
      <c r="BSY47" s="41"/>
      <c r="BSZ47" s="41"/>
      <c r="BTA47" s="41"/>
      <c r="BTB47" s="41"/>
      <c r="BTC47" s="41"/>
      <c r="BTD47" s="41"/>
      <c r="BTE47" s="41"/>
      <c r="BTF47" s="41"/>
      <c r="BTG47" s="41"/>
      <c r="BTH47" s="41"/>
      <c r="BTI47" s="41"/>
      <c r="BTJ47" s="41"/>
      <c r="BTK47" s="41"/>
      <c r="BTL47" s="41"/>
      <c r="BTM47" s="41"/>
      <c r="BTN47" s="41"/>
      <c r="BTO47" s="41"/>
      <c r="BTP47" s="41"/>
      <c r="BTQ47" s="41"/>
      <c r="BTR47" s="41"/>
      <c r="BTS47" s="41"/>
      <c r="BTT47" s="41"/>
      <c r="BTU47" s="41"/>
      <c r="BTV47" s="41"/>
      <c r="BTW47" s="41"/>
      <c r="BTX47" s="41"/>
      <c r="BTY47" s="41"/>
      <c r="BTZ47" s="41"/>
      <c r="BUA47" s="41"/>
      <c r="BUB47" s="41"/>
      <c r="BUC47" s="41"/>
      <c r="BUD47" s="41"/>
      <c r="BUE47" s="41"/>
      <c r="BUF47" s="41"/>
      <c r="BUG47" s="41"/>
      <c r="BUH47" s="41"/>
      <c r="BUI47" s="41"/>
      <c r="BUJ47" s="41"/>
      <c r="BUK47" s="41"/>
      <c r="BUL47" s="41"/>
      <c r="BUM47" s="41"/>
      <c r="BUN47" s="41"/>
      <c r="BUO47" s="41"/>
      <c r="BUP47" s="41"/>
      <c r="BUQ47" s="41"/>
      <c r="BUR47" s="41"/>
      <c r="BUS47" s="41"/>
      <c r="BUT47" s="41"/>
      <c r="BUU47" s="41"/>
      <c r="BUV47" s="41"/>
      <c r="BUW47" s="41"/>
      <c r="BUX47" s="41"/>
      <c r="BUY47" s="41"/>
      <c r="BUZ47" s="41"/>
      <c r="BVA47" s="41"/>
      <c r="BVB47" s="41"/>
      <c r="BVC47" s="41"/>
      <c r="BVD47" s="41"/>
      <c r="BVE47" s="41"/>
      <c r="BVF47" s="41"/>
      <c r="BVG47" s="41"/>
      <c r="BVH47" s="41"/>
      <c r="BVI47" s="41"/>
      <c r="BVJ47" s="41"/>
      <c r="BVK47" s="41"/>
      <c r="BVL47" s="41"/>
      <c r="BVM47" s="41"/>
      <c r="BVN47" s="41"/>
      <c r="BVO47" s="41"/>
      <c r="BVP47" s="41"/>
      <c r="BVQ47" s="41"/>
      <c r="BVR47" s="41"/>
      <c r="BVS47" s="41"/>
      <c r="BVT47" s="41"/>
      <c r="BVU47" s="41"/>
      <c r="BVV47" s="41"/>
      <c r="BVW47" s="41"/>
      <c r="BVX47" s="41"/>
      <c r="BVY47" s="41"/>
      <c r="BVZ47" s="41"/>
      <c r="BWA47" s="41"/>
      <c r="BWB47" s="41"/>
      <c r="BWC47" s="41"/>
      <c r="BWD47" s="41"/>
      <c r="BWE47" s="41"/>
      <c r="BWF47" s="41"/>
      <c r="BWG47" s="41"/>
      <c r="BWH47" s="41"/>
      <c r="BWI47" s="41"/>
      <c r="BWJ47" s="41"/>
      <c r="BWK47" s="41"/>
      <c r="BWL47" s="41"/>
      <c r="BWM47" s="41"/>
      <c r="BWN47" s="41"/>
      <c r="BWO47" s="41"/>
      <c r="BWP47" s="41"/>
      <c r="BWQ47" s="41"/>
      <c r="BWR47" s="41"/>
      <c r="BWS47" s="41"/>
      <c r="BWT47" s="41"/>
      <c r="BWU47" s="41"/>
      <c r="BWV47" s="41"/>
      <c r="BWW47" s="41"/>
      <c r="BWX47" s="41"/>
      <c r="BWY47" s="41"/>
      <c r="BWZ47" s="41"/>
      <c r="BXA47" s="41"/>
      <c r="BXB47" s="41"/>
      <c r="BXC47" s="41"/>
      <c r="BXD47" s="41"/>
      <c r="BXE47" s="41"/>
      <c r="BXF47" s="41"/>
      <c r="BXG47" s="41"/>
      <c r="BXH47" s="41"/>
      <c r="BXI47" s="41"/>
      <c r="BXJ47" s="41"/>
      <c r="BXK47" s="41"/>
      <c r="BXL47" s="41"/>
      <c r="BXM47" s="41"/>
      <c r="BXN47" s="41"/>
      <c r="BXO47" s="41"/>
      <c r="BXP47" s="41"/>
      <c r="BXQ47" s="41"/>
      <c r="BXR47" s="41"/>
      <c r="BXS47" s="41"/>
      <c r="BXT47" s="41"/>
      <c r="BXU47" s="41"/>
      <c r="BXV47" s="41"/>
      <c r="BXW47" s="41"/>
      <c r="BXX47" s="41"/>
      <c r="BXY47" s="41"/>
      <c r="BXZ47" s="41"/>
      <c r="BYA47" s="41"/>
      <c r="BYB47" s="41"/>
      <c r="BYC47" s="41"/>
      <c r="BYD47" s="41"/>
      <c r="BYE47" s="41"/>
      <c r="BYF47" s="41"/>
      <c r="BYG47" s="41"/>
      <c r="BYH47" s="41"/>
      <c r="BYI47" s="41"/>
      <c r="BYJ47" s="41"/>
      <c r="BYK47" s="41"/>
      <c r="BYL47" s="41"/>
      <c r="BYM47" s="41"/>
      <c r="BYN47" s="41"/>
      <c r="BYO47" s="41"/>
      <c r="BYP47" s="41"/>
      <c r="BYQ47" s="41"/>
      <c r="BYR47" s="41"/>
      <c r="BYS47" s="41"/>
      <c r="BYT47" s="41"/>
      <c r="BYU47" s="41"/>
      <c r="BYV47" s="41"/>
      <c r="BYW47" s="41"/>
      <c r="BYX47" s="41"/>
      <c r="BYY47" s="41"/>
      <c r="BYZ47" s="41"/>
      <c r="BZA47" s="41"/>
      <c r="BZB47" s="41"/>
      <c r="BZC47" s="41"/>
      <c r="BZD47" s="41"/>
      <c r="BZE47" s="41"/>
      <c r="BZF47" s="41"/>
      <c r="BZG47" s="41"/>
      <c r="BZH47" s="41"/>
      <c r="BZI47" s="41"/>
      <c r="BZJ47" s="41"/>
      <c r="BZK47" s="41"/>
      <c r="BZL47" s="41"/>
      <c r="BZM47" s="41"/>
      <c r="BZN47" s="41"/>
      <c r="BZO47" s="41"/>
      <c r="BZP47" s="41"/>
      <c r="BZQ47" s="41"/>
      <c r="BZR47" s="41"/>
      <c r="BZS47" s="41"/>
      <c r="BZT47" s="41"/>
      <c r="BZU47" s="41"/>
      <c r="BZV47" s="41"/>
      <c r="BZW47" s="41"/>
      <c r="BZX47" s="41"/>
      <c r="BZY47" s="41"/>
      <c r="BZZ47" s="41"/>
      <c r="CAA47" s="41"/>
      <c r="CAB47" s="41"/>
      <c r="CAC47" s="41"/>
      <c r="CAD47" s="41"/>
      <c r="CAE47" s="41"/>
      <c r="CAF47" s="41"/>
      <c r="CAG47" s="41"/>
      <c r="CAH47" s="41"/>
      <c r="CAI47" s="41"/>
      <c r="CAJ47" s="41"/>
      <c r="CAK47" s="41"/>
      <c r="CAL47" s="41"/>
      <c r="CAM47" s="41"/>
      <c r="CAN47" s="41"/>
      <c r="CAO47" s="41"/>
      <c r="CAP47" s="41"/>
      <c r="CAQ47" s="41"/>
      <c r="CAR47" s="41"/>
      <c r="CAS47" s="41"/>
      <c r="CAT47" s="41"/>
      <c r="CAU47" s="41"/>
      <c r="CAV47" s="41"/>
      <c r="CAW47" s="41"/>
      <c r="CAX47" s="41"/>
      <c r="CAY47" s="41"/>
      <c r="CAZ47" s="41"/>
      <c r="CBA47" s="41"/>
      <c r="CBB47" s="41"/>
      <c r="CBC47" s="41"/>
      <c r="CBD47" s="41"/>
      <c r="CBE47" s="41"/>
      <c r="CBF47" s="41"/>
      <c r="CBG47" s="41"/>
      <c r="CBH47" s="41"/>
      <c r="CBI47" s="41"/>
      <c r="CBJ47" s="41"/>
      <c r="CBK47" s="41"/>
      <c r="CBL47" s="41"/>
      <c r="CBM47" s="41"/>
      <c r="CBN47" s="41"/>
      <c r="CBO47" s="41"/>
      <c r="CBP47" s="41"/>
      <c r="CBQ47" s="41"/>
      <c r="CBR47" s="41"/>
      <c r="CBS47" s="41"/>
      <c r="CBT47" s="41"/>
      <c r="CBU47" s="41"/>
      <c r="CBV47" s="41"/>
      <c r="CBW47" s="41"/>
      <c r="CBX47" s="41"/>
      <c r="CBY47" s="41"/>
      <c r="CBZ47" s="41"/>
      <c r="CCA47" s="41"/>
      <c r="CCB47" s="41"/>
      <c r="CCC47" s="41"/>
      <c r="CCD47" s="41"/>
      <c r="CCE47" s="41"/>
      <c r="CCF47" s="41"/>
      <c r="CCG47" s="41"/>
      <c r="CCH47" s="41"/>
      <c r="CCI47" s="41"/>
      <c r="CCJ47" s="41"/>
      <c r="CCK47" s="41"/>
      <c r="CCL47" s="41"/>
      <c r="CCM47" s="41"/>
      <c r="CCN47" s="41"/>
      <c r="CCO47" s="41"/>
      <c r="CCP47" s="41"/>
      <c r="CCQ47" s="41"/>
      <c r="CCR47" s="41"/>
      <c r="CCS47" s="41"/>
      <c r="CCT47" s="41"/>
      <c r="CCU47" s="41"/>
      <c r="CCV47" s="41"/>
      <c r="CCW47" s="41"/>
      <c r="CCX47" s="41"/>
      <c r="CCY47" s="41"/>
      <c r="CCZ47" s="41"/>
      <c r="CDA47" s="41"/>
      <c r="CDB47" s="41"/>
      <c r="CDC47" s="41"/>
      <c r="CDD47" s="41"/>
      <c r="CDE47" s="41"/>
      <c r="CDF47" s="41"/>
      <c r="CDG47" s="41"/>
      <c r="CDH47" s="41"/>
      <c r="CDI47" s="41"/>
      <c r="CDJ47" s="41"/>
      <c r="CDK47" s="41"/>
      <c r="CDL47" s="41"/>
      <c r="CDM47" s="41"/>
      <c r="CDN47" s="41"/>
      <c r="CDO47" s="41"/>
      <c r="CDP47" s="41"/>
      <c r="CDQ47" s="41"/>
      <c r="CDR47" s="41"/>
      <c r="CDS47" s="41"/>
      <c r="CDT47" s="41"/>
      <c r="CDU47" s="41"/>
      <c r="CDV47" s="41"/>
      <c r="CDW47" s="41"/>
      <c r="CDX47" s="41"/>
      <c r="CDY47" s="41"/>
      <c r="CDZ47" s="41"/>
      <c r="CEA47" s="41"/>
      <c r="CEB47" s="41"/>
      <c r="CEC47" s="41"/>
      <c r="CED47" s="41"/>
      <c r="CEE47" s="41"/>
      <c r="CEF47" s="41"/>
      <c r="CEG47" s="41"/>
      <c r="CEH47" s="41"/>
      <c r="CEI47" s="41"/>
      <c r="CEJ47" s="41"/>
      <c r="CEK47" s="41"/>
      <c r="CEL47" s="41"/>
      <c r="CEM47" s="41"/>
      <c r="CEN47" s="41"/>
      <c r="CEO47" s="41"/>
      <c r="CEP47" s="41"/>
      <c r="CEQ47" s="41"/>
      <c r="CER47" s="41"/>
      <c r="CES47" s="41"/>
      <c r="CET47" s="41"/>
      <c r="CEU47" s="41"/>
      <c r="CEV47" s="41"/>
      <c r="CEW47" s="41"/>
      <c r="CEX47" s="41"/>
      <c r="CEY47" s="41"/>
      <c r="CEZ47" s="41"/>
      <c r="CFA47" s="41"/>
      <c r="CFB47" s="41"/>
      <c r="CFC47" s="41"/>
      <c r="CFD47" s="41"/>
      <c r="CFE47" s="41"/>
      <c r="CFF47" s="41"/>
      <c r="CFG47" s="41"/>
      <c r="CFH47" s="41"/>
      <c r="CFI47" s="41"/>
      <c r="CFJ47" s="41"/>
      <c r="CFK47" s="41"/>
      <c r="CFL47" s="41"/>
      <c r="CFM47" s="41"/>
      <c r="CFN47" s="41"/>
      <c r="CFO47" s="41"/>
      <c r="CFP47" s="41"/>
      <c r="CFQ47" s="41"/>
      <c r="CFR47" s="41"/>
      <c r="CFS47" s="41"/>
      <c r="CFT47" s="41"/>
      <c r="CFU47" s="41"/>
      <c r="CFV47" s="41"/>
      <c r="CFW47" s="41"/>
      <c r="CFX47" s="41"/>
      <c r="CFY47" s="41"/>
      <c r="CFZ47" s="41"/>
      <c r="CGA47" s="41"/>
      <c r="CGB47" s="41"/>
      <c r="CGC47" s="41"/>
      <c r="CGD47" s="41"/>
      <c r="CGE47" s="41"/>
      <c r="CGF47" s="41"/>
      <c r="CGG47" s="41"/>
      <c r="CGH47" s="41"/>
      <c r="CGI47" s="41"/>
      <c r="CGJ47" s="41"/>
      <c r="CGK47" s="41"/>
      <c r="CGL47" s="41"/>
      <c r="CGM47" s="41"/>
      <c r="CGN47" s="41"/>
      <c r="CGO47" s="41"/>
      <c r="CGP47" s="41"/>
      <c r="CGQ47" s="41"/>
      <c r="CGR47" s="41"/>
      <c r="CGS47" s="41"/>
      <c r="CGT47" s="41"/>
      <c r="CGU47" s="41"/>
      <c r="CGV47" s="41"/>
      <c r="CGW47" s="41"/>
      <c r="CGX47" s="41"/>
      <c r="CGY47" s="41"/>
      <c r="CGZ47" s="41"/>
      <c r="CHA47" s="41"/>
      <c r="CHB47" s="41"/>
      <c r="CHC47" s="41"/>
      <c r="CHD47" s="41"/>
      <c r="CHE47" s="41"/>
      <c r="CHF47" s="41"/>
      <c r="CHG47" s="41"/>
      <c r="CHH47" s="41"/>
      <c r="CHI47" s="41"/>
      <c r="CHJ47" s="41"/>
      <c r="CHK47" s="41"/>
      <c r="CHL47" s="41"/>
      <c r="CHM47" s="41"/>
      <c r="CHN47" s="41"/>
      <c r="CHO47" s="41"/>
      <c r="CHP47" s="41"/>
      <c r="CHQ47" s="41"/>
      <c r="CHR47" s="41"/>
      <c r="CHS47" s="41"/>
      <c r="CHT47" s="41"/>
      <c r="CHU47" s="41"/>
      <c r="CHV47" s="41"/>
      <c r="CHW47" s="41"/>
      <c r="CHX47" s="41"/>
      <c r="CHY47" s="41"/>
      <c r="CHZ47" s="41"/>
      <c r="CIA47" s="41"/>
      <c r="CIB47" s="41"/>
      <c r="CIC47" s="41"/>
      <c r="CID47" s="41"/>
      <c r="CIE47" s="41"/>
      <c r="CIF47" s="41"/>
      <c r="CIG47" s="41"/>
      <c r="CIH47" s="41"/>
      <c r="CII47" s="41"/>
      <c r="CIJ47" s="41"/>
      <c r="CIK47" s="41"/>
      <c r="CIL47" s="41"/>
      <c r="CIM47" s="41"/>
      <c r="CIN47" s="41"/>
      <c r="CIO47" s="41"/>
      <c r="CIP47" s="41"/>
      <c r="CIQ47" s="41"/>
      <c r="CIR47" s="41"/>
      <c r="CIS47" s="41"/>
      <c r="CIT47" s="41"/>
      <c r="CIU47" s="41"/>
      <c r="CIV47" s="41"/>
      <c r="CIW47" s="41"/>
      <c r="CIX47" s="41"/>
      <c r="CIY47" s="41"/>
      <c r="CIZ47" s="41"/>
      <c r="CJA47" s="41"/>
      <c r="CJB47" s="41"/>
      <c r="CJC47" s="41"/>
      <c r="CJD47" s="41"/>
      <c r="CJE47" s="41"/>
      <c r="CJF47" s="41"/>
      <c r="CJG47" s="41"/>
      <c r="CJH47" s="41"/>
      <c r="CJI47" s="41"/>
      <c r="CJJ47" s="41"/>
      <c r="CJK47" s="41"/>
      <c r="CJL47" s="41"/>
      <c r="CJM47" s="41"/>
      <c r="CJN47" s="41"/>
      <c r="CJO47" s="41"/>
      <c r="CJP47" s="41"/>
      <c r="CJQ47" s="41"/>
      <c r="CJR47" s="41"/>
      <c r="CJS47" s="41"/>
      <c r="CJT47" s="41"/>
      <c r="CJU47" s="41"/>
      <c r="CJV47" s="41"/>
      <c r="CJW47" s="41"/>
      <c r="CJX47" s="41"/>
      <c r="CJY47" s="41"/>
      <c r="CJZ47" s="41"/>
      <c r="CKA47" s="41"/>
      <c r="CKB47" s="41"/>
      <c r="CKC47" s="41"/>
      <c r="CKD47" s="41"/>
      <c r="CKE47" s="41"/>
      <c r="CKF47" s="41"/>
      <c r="CKG47" s="41"/>
      <c r="CKH47" s="41"/>
      <c r="CKI47" s="41"/>
      <c r="CKJ47" s="41"/>
      <c r="CKK47" s="41"/>
      <c r="CKL47" s="41"/>
      <c r="CKM47" s="41"/>
      <c r="CKN47" s="41"/>
      <c r="CKO47" s="41"/>
      <c r="CKP47" s="41"/>
      <c r="CKQ47" s="41"/>
      <c r="CKR47" s="41"/>
      <c r="CKS47" s="41"/>
      <c r="CKT47" s="41"/>
      <c r="CKU47" s="41"/>
      <c r="CKV47" s="41"/>
      <c r="CKW47" s="41"/>
      <c r="CKX47" s="41"/>
      <c r="CKY47" s="41"/>
      <c r="CKZ47" s="41"/>
      <c r="CLA47" s="41"/>
      <c r="CLB47" s="41"/>
      <c r="CLC47" s="41"/>
      <c r="CLD47" s="41"/>
      <c r="CLE47" s="41"/>
      <c r="CLF47" s="41"/>
      <c r="CLG47" s="41"/>
      <c r="CLH47" s="41"/>
      <c r="CLI47" s="41"/>
      <c r="CLJ47" s="41"/>
      <c r="CLK47" s="41"/>
      <c r="CLL47" s="41"/>
      <c r="CLM47" s="41"/>
      <c r="CLN47" s="41"/>
      <c r="CLO47" s="41"/>
      <c r="CLP47" s="41"/>
      <c r="CLQ47" s="41"/>
      <c r="CLR47" s="41"/>
      <c r="CLS47" s="41"/>
      <c r="CLT47" s="41"/>
      <c r="CLU47" s="41"/>
      <c r="CLV47" s="41"/>
      <c r="CLW47" s="41"/>
      <c r="CLX47" s="41"/>
      <c r="CLY47" s="41"/>
      <c r="CLZ47" s="41"/>
      <c r="CMA47" s="41"/>
      <c r="CMB47" s="41"/>
      <c r="CMC47" s="41"/>
      <c r="CMD47" s="41"/>
      <c r="CME47" s="41"/>
      <c r="CMF47" s="41"/>
      <c r="CMG47" s="41"/>
      <c r="CMH47" s="41"/>
      <c r="CMI47" s="41"/>
      <c r="CMJ47" s="41"/>
      <c r="CMK47" s="41"/>
      <c r="CML47" s="41"/>
      <c r="CMM47" s="41"/>
      <c r="CMN47" s="41"/>
      <c r="CMO47" s="41"/>
      <c r="CMP47" s="41"/>
      <c r="CMQ47" s="41"/>
      <c r="CMR47" s="41"/>
      <c r="CMS47" s="41"/>
      <c r="CMT47" s="41"/>
      <c r="CMU47" s="41"/>
      <c r="CMV47" s="41"/>
      <c r="CMW47" s="41"/>
      <c r="CMX47" s="41"/>
      <c r="CMY47" s="41"/>
      <c r="CMZ47" s="41"/>
      <c r="CNA47" s="41"/>
      <c r="CNB47" s="41"/>
      <c r="CNC47" s="41"/>
      <c r="CND47" s="41"/>
      <c r="CNE47" s="41"/>
      <c r="CNF47" s="41"/>
      <c r="CNG47" s="41"/>
      <c r="CNH47" s="41"/>
      <c r="CNI47" s="41"/>
      <c r="CNJ47" s="41"/>
      <c r="CNK47" s="41"/>
      <c r="CNL47" s="41"/>
      <c r="CNM47" s="41"/>
      <c r="CNN47" s="41"/>
      <c r="CNO47" s="41"/>
      <c r="CNP47" s="41"/>
      <c r="CNQ47" s="41"/>
      <c r="CNR47" s="41"/>
      <c r="CNS47" s="41"/>
      <c r="CNT47" s="41"/>
      <c r="CNU47" s="41"/>
      <c r="CNV47" s="41"/>
      <c r="CNW47" s="41"/>
      <c r="CNX47" s="41"/>
      <c r="CNY47" s="41"/>
      <c r="CNZ47" s="41"/>
      <c r="COA47" s="41"/>
      <c r="COB47" s="41"/>
      <c r="COC47" s="41"/>
      <c r="COD47" s="41"/>
      <c r="COE47" s="41"/>
      <c r="COF47" s="41"/>
      <c r="COG47" s="41"/>
      <c r="COH47" s="41"/>
      <c r="COI47" s="41"/>
      <c r="COJ47" s="41"/>
      <c r="COK47" s="41"/>
      <c r="COL47" s="41"/>
      <c r="COM47" s="41"/>
      <c r="CON47" s="41"/>
      <c r="COO47" s="41"/>
      <c r="COP47" s="41"/>
      <c r="COQ47" s="41"/>
      <c r="COR47" s="41"/>
      <c r="COS47" s="41"/>
      <c r="COT47" s="41"/>
      <c r="COU47" s="41"/>
      <c r="COV47" s="41"/>
      <c r="COW47" s="41"/>
      <c r="COX47" s="41"/>
      <c r="COY47" s="41"/>
      <c r="COZ47" s="41"/>
      <c r="CPA47" s="41"/>
      <c r="CPB47" s="41"/>
      <c r="CPC47" s="41"/>
      <c r="CPD47" s="41"/>
      <c r="CPE47" s="41"/>
      <c r="CPF47" s="41"/>
      <c r="CPG47" s="41"/>
      <c r="CPH47" s="41"/>
      <c r="CPI47" s="41"/>
      <c r="CPJ47" s="41"/>
      <c r="CPK47" s="41"/>
      <c r="CPL47" s="41"/>
      <c r="CPM47" s="41"/>
      <c r="CPN47" s="41"/>
      <c r="CPO47" s="41"/>
      <c r="CPP47" s="41"/>
      <c r="CPQ47" s="41"/>
      <c r="CPR47" s="41"/>
      <c r="CPS47" s="41"/>
      <c r="CPT47" s="41"/>
      <c r="CPU47" s="41"/>
      <c r="CPV47" s="41"/>
      <c r="CPW47" s="41"/>
      <c r="CPX47" s="41"/>
      <c r="CPY47" s="41"/>
      <c r="CPZ47" s="41"/>
      <c r="CQA47" s="41"/>
      <c r="CQB47" s="41"/>
      <c r="CQC47" s="41"/>
      <c r="CQD47" s="41"/>
      <c r="CQE47" s="41"/>
      <c r="CQF47" s="41"/>
      <c r="CQG47" s="41"/>
      <c r="CQH47" s="41"/>
      <c r="CQI47" s="41"/>
      <c r="CQJ47" s="41"/>
      <c r="CQK47" s="41"/>
      <c r="CQL47" s="41"/>
      <c r="CQM47" s="41"/>
      <c r="CQN47" s="41"/>
      <c r="CQO47" s="41"/>
      <c r="CQP47" s="41"/>
      <c r="CQQ47" s="41"/>
      <c r="CQR47" s="41"/>
      <c r="CQS47" s="41"/>
      <c r="CQT47" s="41"/>
      <c r="CQU47" s="41"/>
      <c r="CQV47" s="41"/>
      <c r="CQW47" s="41"/>
      <c r="CQX47" s="41"/>
      <c r="CQY47" s="41"/>
      <c r="CQZ47" s="41"/>
      <c r="CRA47" s="41"/>
      <c r="CRB47" s="41"/>
      <c r="CRC47" s="41"/>
      <c r="CRD47" s="41"/>
      <c r="CRE47" s="41"/>
      <c r="CRF47" s="41"/>
      <c r="CRG47" s="41"/>
      <c r="CRH47" s="41"/>
      <c r="CRI47" s="41"/>
      <c r="CRJ47" s="41"/>
      <c r="CRK47" s="41"/>
      <c r="CRL47" s="41"/>
      <c r="CRM47" s="41"/>
      <c r="CRN47" s="41"/>
      <c r="CRO47" s="41"/>
      <c r="CRP47" s="41"/>
      <c r="CRQ47" s="41"/>
      <c r="CRR47" s="41"/>
      <c r="CRS47" s="41"/>
      <c r="CRT47" s="41"/>
      <c r="CRU47" s="41"/>
      <c r="CRV47" s="41"/>
      <c r="CRW47" s="41"/>
      <c r="CRX47" s="41"/>
      <c r="CRY47" s="41"/>
      <c r="CRZ47" s="41"/>
      <c r="CSA47" s="41"/>
      <c r="CSB47" s="41"/>
      <c r="CSC47" s="41"/>
      <c r="CSD47" s="41"/>
      <c r="CSE47" s="41"/>
      <c r="CSF47" s="41"/>
      <c r="CSG47" s="41"/>
      <c r="CSH47" s="41"/>
      <c r="CSI47" s="41"/>
      <c r="CSJ47" s="41"/>
      <c r="CSK47" s="41"/>
      <c r="CSL47" s="41"/>
      <c r="CSM47" s="41"/>
      <c r="CSN47" s="41"/>
      <c r="CSO47" s="41"/>
      <c r="CSP47" s="41"/>
      <c r="CSQ47" s="41"/>
      <c r="CSR47" s="41"/>
      <c r="CSS47" s="41"/>
      <c r="CST47" s="41"/>
      <c r="CSU47" s="41"/>
      <c r="CSV47" s="41"/>
      <c r="CSW47" s="41"/>
      <c r="CSX47" s="41"/>
      <c r="CSY47" s="41"/>
      <c r="CSZ47" s="41"/>
      <c r="CTA47" s="41"/>
      <c r="CTB47" s="41"/>
      <c r="CTC47" s="41"/>
      <c r="CTD47" s="41"/>
      <c r="CTE47" s="41"/>
      <c r="CTF47" s="41"/>
      <c r="CTG47" s="41"/>
      <c r="CTH47" s="41"/>
      <c r="CTI47" s="41"/>
      <c r="CTJ47" s="41"/>
      <c r="CTK47" s="41"/>
      <c r="CTL47" s="41"/>
      <c r="CTM47" s="41"/>
      <c r="CTN47" s="41"/>
      <c r="CTO47" s="41"/>
      <c r="CTP47" s="41"/>
      <c r="CTQ47" s="41"/>
      <c r="CTR47" s="41"/>
      <c r="CTS47" s="41"/>
      <c r="CTT47" s="41"/>
      <c r="CTU47" s="41"/>
      <c r="CTV47" s="41"/>
      <c r="CTW47" s="41"/>
      <c r="CTX47" s="41"/>
      <c r="CTY47" s="41"/>
      <c r="CTZ47" s="41"/>
      <c r="CUA47" s="41"/>
      <c r="CUB47" s="41"/>
      <c r="CUC47" s="41"/>
      <c r="CUD47" s="41"/>
      <c r="CUE47" s="41"/>
      <c r="CUF47" s="41"/>
      <c r="CUG47" s="41"/>
      <c r="CUH47" s="41"/>
      <c r="CUI47" s="41"/>
      <c r="CUJ47" s="41"/>
      <c r="CUK47" s="41"/>
      <c r="CUL47" s="41"/>
      <c r="CUM47" s="41"/>
      <c r="CUN47" s="41"/>
      <c r="CUO47" s="41"/>
      <c r="CUP47" s="41"/>
      <c r="CUQ47" s="41"/>
      <c r="CUR47" s="41"/>
      <c r="CUS47" s="41"/>
      <c r="CUT47" s="41"/>
      <c r="CUU47" s="41"/>
      <c r="CUV47" s="41"/>
      <c r="CUW47" s="41"/>
      <c r="CUX47" s="41"/>
      <c r="CUY47" s="41"/>
      <c r="CUZ47" s="41"/>
      <c r="CVA47" s="41"/>
      <c r="CVB47" s="41"/>
      <c r="CVC47" s="41"/>
      <c r="CVD47" s="41"/>
      <c r="CVE47" s="41"/>
      <c r="CVF47" s="41"/>
      <c r="CVG47" s="41"/>
      <c r="CVH47" s="41"/>
      <c r="CVI47" s="41"/>
      <c r="CVJ47" s="41"/>
      <c r="CVK47" s="41"/>
      <c r="CVL47" s="41"/>
      <c r="CVM47" s="41"/>
      <c r="CVN47" s="41"/>
      <c r="CVO47" s="41"/>
      <c r="CVP47" s="41"/>
      <c r="CVQ47" s="41"/>
      <c r="CVR47" s="41"/>
      <c r="CVS47" s="41"/>
      <c r="CVT47" s="41"/>
      <c r="CVU47" s="41"/>
      <c r="CVV47" s="41"/>
      <c r="CVW47" s="41"/>
      <c r="CVX47" s="41"/>
      <c r="CVY47" s="41"/>
      <c r="CVZ47" s="41"/>
      <c r="CWA47" s="41"/>
      <c r="CWB47" s="41"/>
      <c r="CWC47" s="41"/>
      <c r="CWD47" s="41"/>
      <c r="CWE47" s="41"/>
      <c r="CWF47" s="41"/>
      <c r="CWG47" s="41"/>
      <c r="CWH47" s="41"/>
      <c r="CWI47" s="41"/>
      <c r="CWJ47" s="41"/>
      <c r="CWK47" s="41"/>
      <c r="CWL47" s="41"/>
      <c r="CWM47" s="41"/>
      <c r="CWN47" s="41"/>
      <c r="CWO47" s="41"/>
      <c r="CWP47" s="41"/>
      <c r="CWQ47" s="41"/>
      <c r="CWR47" s="41"/>
      <c r="CWS47" s="41"/>
      <c r="CWT47" s="41"/>
      <c r="CWU47" s="41"/>
      <c r="CWV47" s="41"/>
      <c r="CWW47" s="41"/>
      <c r="CWX47" s="41"/>
      <c r="CWY47" s="41"/>
      <c r="CWZ47" s="41"/>
      <c r="CXA47" s="41"/>
      <c r="CXB47" s="41"/>
      <c r="CXC47" s="41"/>
      <c r="CXD47" s="41"/>
      <c r="CXE47" s="41"/>
      <c r="CXF47" s="41"/>
      <c r="CXG47" s="41"/>
      <c r="CXH47" s="41"/>
      <c r="CXI47" s="41"/>
      <c r="CXJ47" s="41"/>
      <c r="CXK47" s="41"/>
      <c r="CXL47" s="41"/>
      <c r="CXM47" s="41"/>
      <c r="CXN47" s="41"/>
      <c r="CXO47" s="41"/>
      <c r="CXP47" s="41"/>
      <c r="CXQ47" s="41"/>
      <c r="CXR47" s="41"/>
      <c r="CXS47" s="41"/>
      <c r="CXT47" s="41"/>
      <c r="CXU47" s="41"/>
      <c r="CXV47" s="41"/>
      <c r="CXW47" s="41"/>
      <c r="CXX47" s="41"/>
      <c r="CXY47" s="41"/>
      <c r="CXZ47" s="41"/>
      <c r="CYA47" s="41"/>
      <c r="CYB47" s="41"/>
      <c r="CYC47" s="41"/>
      <c r="CYD47" s="41"/>
      <c r="CYE47" s="41"/>
      <c r="CYF47" s="41"/>
      <c r="CYG47" s="41"/>
      <c r="CYH47" s="41"/>
      <c r="CYI47" s="41"/>
      <c r="CYJ47" s="41"/>
      <c r="CYK47" s="41"/>
      <c r="CYL47" s="41"/>
      <c r="CYM47" s="41"/>
      <c r="CYN47" s="41"/>
      <c r="CYO47" s="41"/>
      <c r="CYP47" s="41"/>
      <c r="CYQ47" s="41"/>
      <c r="CYR47" s="41"/>
      <c r="CYS47" s="41"/>
      <c r="CYT47" s="41"/>
      <c r="CYU47" s="41"/>
      <c r="CYV47" s="41"/>
      <c r="CYW47" s="41"/>
      <c r="CYX47" s="41"/>
      <c r="CYY47" s="41"/>
      <c r="CYZ47" s="41"/>
      <c r="CZA47" s="41"/>
      <c r="CZB47" s="41"/>
      <c r="CZC47" s="41"/>
      <c r="CZD47" s="41"/>
      <c r="CZE47" s="41"/>
      <c r="CZF47" s="41"/>
      <c r="CZG47" s="41"/>
      <c r="CZH47" s="41"/>
      <c r="CZI47" s="41"/>
      <c r="CZJ47" s="41"/>
      <c r="CZK47" s="41"/>
      <c r="CZL47" s="41"/>
      <c r="CZM47" s="41"/>
      <c r="CZN47" s="41"/>
      <c r="CZO47" s="41"/>
      <c r="CZP47" s="41"/>
      <c r="CZQ47" s="41"/>
      <c r="CZR47" s="41"/>
      <c r="CZS47" s="41"/>
      <c r="CZT47" s="41"/>
      <c r="CZU47" s="41"/>
      <c r="CZV47" s="41"/>
      <c r="CZW47" s="41"/>
      <c r="CZX47" s="41"/>
      <c r="CZY47" s="41"/>
      <c r="CZZ47" s="41"/>
      <c r="DAA47" s="41"/>
      <c r="DAB47" s="41"/>
      <c r="DAC47" s="41"/>
      <c r="DAD47" s="41"/>
      <c r="DAE47" s="41"/>
      <c r="DAF47" s="41"/>
      <c r="DAG47" s="41"/>
      <c r="DAH47" s="41"/>
      <c r="DAI47" s="41"/>
      <c r="DAJ47" s="41"/>
      <c r="DAK47" s="41"/>
      <c r="DAL47" s="41"/>
      <c r="DAM47" s="41"/>
      <c r="DAN47" s="41"/>
      <c r="DAO47" s="41"/>
      <c r="DAP47" s="41"/>
      <c r="DAQ47" s="41"/>
      <c r="DAR47" s="41"/>
      <c r="DAS47" s="41"/>
      <c r="DAT47" s="41"/>
      <c r="DAU47" s="41"/>
      <c r="DAV47" s="41"/>
      <c r="DAW47" s="41"/>
      <c r="DAX47" s="41"/>
      <c r="DAY47" s="41"/>
      <c r="DAZ47" s="41"/>
      <c r="DBA47" s="41"/>
      <c r="DBB47" s="41"/>
      <c r="DBC47" s="41"/>
      <c r="DBD47" s="41"/>
      <c r="DBE47" s="41"/>
      <c r="DBF47" s="41"/>
      <c r="DBG47" s="41"/>
      <c r="DBH47" s="41"/>
      <c r="DBI47" s="41"/>
      <c r="DBJ47" s="41"/>
      <c r="DBK47" s="41"/>
      <c r="DBL47" s="41"/>
      <c r="DBM47" s="41"/>
      <c r="DBN47" s="41"/>
      <c r="DBO47" s="41"/>
      <c r="DBP47" s="41"/>
      <c r="DBQ47" s="41"/>
      <c r="DBR47" s="41"/>
      <c r="DBS47" s="41"/>
      <c r="DBT47" s="41"/>
      <c r="DBU47" s="41"/>
      <c r="DBV47" s="41"/>
      <c r="DBW47" s="41"/>
      <c r="DBX47" s="41"/>
      <c r="DBY47" s="41"/>
      <c r="DBZ47" s="41"/>
      <c r="DCA47" s="41"/>
      <c r="DCB47" s="41"/>
      <c r="DCC47" s="41"/>
      <c r="DCD47" s="41"/>
      <c r="DCE47" s="41"/>
      <c r="DCF47" s="41"/>
      <c r="DCG47" s="41"/>
      <c r="DCH47" s="41"/>
      <c r="DCI47" s="41"/>
      <c r="DCJ47" s="41"/>
      <c r="DCK47" s="41"/>
      <c r="DCL47" s="41"/>
      <c r="DCM47" s="41"/>
      <c r="DCN47" s="41"/>
      <c r="DCO47" s="41"/>
      <c r="DCP47" s="41"/>
      <c r="DCQ47" s="41"/>
      <c r="DCR47" s="41"/>
      <c r="DCS47" s="41"/>
      <c r="DCT47" s="41"/>
      <c r="DCU47" s="41"/>
      <c r="DCV47" s="41"/>
      <c r="DCW47" s="41"/>
      <c r="DCX47" s="41"/>
      <c r="DCY47" s="41"/>
      <c r="DCZ47" s="41"/>
      <c r="DDA47" s="41"/>
      <c r="DDB47" s="41"/>
      <c r="DDC47" s="41"/>
      <c r="DDD47" s="41"/>
      <c r="DDE47" s="41"/>
      <c r="DDF47" s="41"/>
      <c r="DDG47" s="41"/>
      <c r="DDH47" s="41"/>
      <c r="DDI47" s="41"/>
      <c r="DDJ47" s="41"/>
      <c r="DDK47" s="41"/>
      <c r="DDL47" s="41"/>
      <c r="DDM47" s="41"/>
      <c r="DDN47" s="41"/>
      <c r="DDO47" s="41"/>
      <c r="DDP47" s="41"/>
      <c r="DDQ47" s="41"/>
      <c r="DDR47" s="41"/>
      <c r="DDS47" s="41"/>
      <c r="DDT47" s="41"/>
      <c r="DDU47" s="41"/>
      <c r="DDV47" s="41"/>
      <c r="DDW47" s="41"/>
      <c r="DDX47" s="41"/>
      <c r="DDY47" s="41"/>
      <c r="DDZ47" s="41"/>
      <c r="DEA47" s="41"/>
      <c r="DEB47" s="41"/>
      <c r="DEC47" s="41"/>
      <c r="DED47" s="41"/>
      <c r="DEE47" s="41"/>
      <c r="DEF47" s="41"/>
      <c r="DEG47" s="41"/>
      <c r="DEH47" s="41"/>
      <c r="DEI47" s="41"/>
      <c r="DEJ47" s="41"/>
      <c r="DEK47" s="41"/>
      <c r="DEL47" s="41"/>
      <c r="DEM47" s="41"/>
      <c r="DEN47" s="41"/>
      <c r="DEO47" s="41"/>
      <c r="DEP47" s="41"/>
      <c r="DEQ47" s="41"/>
      <c r="DER47" s="41"/>
      <c r="DES47" s="41"/>
      <c r="DET47" s="41"/>
      <c r="DEU47" s="41"/>
      <c r="DEV47" s="41"/>
      <c r="DEW47" s="41"/>
      <c r="DEX47" s="41"/>
      <c r="DEY47" s="41"/>
      <c r="DEZ47" s="41"/>
      <c r="DFA47" s="41"/>
      <c r="DFB47" s="41"/>
      <c r="DFC47" s="41"/>
      <c r="DFD47" s="41"/>
      <c r="DFE47" s="41"/>
      <c r="DFF47" s="41"/>
      <c r="DFG47" s="41"/>
      <c r="DFH47" s="41"/>
      <c r="DFI47" s="41"/>
      <c r="DFJ47" s="41"/>
      <c r="DFK47" s="41"/>
      <c r="DFL47" s="41"/>
      <c r="DFM47" s="41"/>
      <c r="DFN47" s="41"/>
      <c r="DFO47" s="41"/>
      <c r="DFP47" s="41"/>
      <c r="DFQ47" s="41"/>
      <c r="DFR47" s="41"/>
      <c r="DFS47" s="41"/>
      <c r="DFT47" s="41"/>
      <c r="DFU47" s="41"/>
      <c r="DFV47" s="41"/>
      <c r="DFW47" s="41"/>
      <c r="DFX47" s="41"/>
      <c r="DFY47" s="41"/>
      <c r="DFZ47" s="41"/>
      <c r="DGA47" s="41"/>
      <c r="DGB47" s="41"/>
      <c r="DGC47" s="41"/>
      <c r="DGD47" s="41"/>
      <c r="DGE47" s="41"/>
      <c r="DGF47" s="41"/>
      <c r="DGG47" s="41"/>
      <c r="DGH47" s="41"/>
      <c r="DGI47" s="41"/>
      <c r="DGJ47" s="41"/>
      <c r="DGK47" s="41"/>
      <c r="DGL47" s="41"/>
      <c r="DGM47" s="41"/>
      <c r="DGN47" s="41"/>
      <c r="DGO47" s="41"/>
      <c r="DGP47" s="41"/>
      <c r="DGQ47" s="41"/>
      <c r="DGR47" s="41"/>
      <c r="DGS47" s="41"/>
      <c r="DGT47" s="41"/>
      <c r="DGU47" s="41"/>
      <c r="DGV47" s="41"/>
      <c r="DGW47" s="41"/>
      <c r="DGX47" s="41"/>
      <c r="DGY47" s="41"/>
      <c r="DGZ47" s="41"/>
      <c r="DHA47" s="41"/>
      <c r="DHB47" s="41"/>
      <c r="DHC47" s="41"/>
      <c r="DHD47" s="41"/>
      <c r="DHE47" s="41"/>
      <c r="DHF47" s="41"/>
      <c r="DHG47" s="41"/>
      <c r="DHH47" s="41"/>
      <c r="DHI47" s="41"/>
      <c r="DHJ47" s="41"/>
      <c r="DHK47" s="41"/>
      <c r="DHL47" s="41"/>
      <c r="DHM47" s="41"/>
      <c r="DHN47" s="41"/>
      <c r="DHO47" s="41"/>
      <c r="DHP47" s="41"/>
      <c r="DHQ47" s="41"/>
      <c r="DHR47" s="41"/>
      <c r="DHS47" s="41"/>
      <c r="DHT47" s="41"/>
      <c r="DHU47" s="41"/>
      <c r="DHV47" s="41"/>
      <c r="DHW47" s="41"/>
      <c r="DHX47" s="41"/>
      <c r="DHY47" s="41"/>
      <c r="DHZ47" s="41"/>
      <c r="DIA47" s="41"/>
      <c r="DIB47" s="41"/>
      <c r="DIC47" s="41"/>
      <c r="DID47" s="41"/>
      <c r="DIE47" s="41"/>
      <c r="DIF47" s="41"/>
      <c r="DIG47" s="41"/>
      <c r="DIH47" s="41"/>
      <c r="DII47" s="41"/>
      <c r="DIJ47" s="41"/>
      <c r="DIK47" s="41"/>
      <c r="DIL47" s="41"/>
      <c r="DIM47" s="41"/>
      <c r="DIN47" s="41"/>
      <c r="DIO47" s="41"/>
      <c r="DIP47" s="41"/>
      <c r="DIQ47" s="41"/>
      <c r="DIR47" s="41"/>
      <c r="DIS47" s="41"/>
      <c r="DIT47" s="41"/>
      <c r="DIU47" s="41"/>
      <c r="DIV47" s="41"/>
      <c r="DIW47" s="41"/>
      <c r="DIX47" s="41"/>
      <c r="DIY47" s="41"/>
      <c r="DIZ47" s="41"/>
      <c r="DJA47" s="41"/>
      <c r="DJB47" s="41"/>
      <c r="DJC47" s="41"/>
      <c r="DJD47" s="41"/>
      <c r="DJE47" s="41"/>
      <c r="DJF47" s="41"/>
      <c r="DJG47" s="41"/>
      <c r="DJH47" s="41"/>
      <c r="DJI47" s="41"/>
      <c r="DJJ47" s="41"/>
      <c r="DJK47" s="41"/>
      <c r="DJL47" s="41"/>
      <c r="DJM47" s="41"/>
      <c r="DJN47" s="41"/>
      <c r="DJO47" s="41"/>
      <c r="DJP47" s="41"/>
      <c r="DJQ47" s="41"/>
      <c r="DJR47" s="41"/>
      <c r="DJS47" s="41"/>
      <c r="DJT47" s="41"/>
      <c r="DJU47" s="41"/>
      <c r="DJV47" s="41"/>
      <c r="DJW47" s="41"/>
      <c r="DJX47" s="41"/>
      <c r="DJY47" s="41"/>
      <c r="DJZ47" s="41"/>
      <c r="DKA47" s="41"/>
      <c r="DKB47" s="41"/>
      <c r="DKC47" s="41"/>
      <c r="DKD47" s="41"/>
      <c r="DKE47" s="41"/>
      <c r="DKF47" s="41"/>
      <c r="DKG47" s="41"/>
      <c r="DKH47" s="41"/>
      <c r="DKI47" s="41"/>
      <c r="DKJ47" s="41"/>
      <c r="DKK47" s="41"/>
      <c r="DKL47" s="41"/>
      <c r="DKM47" s="41"/>
      <c r="DKN47" s="41"/>
      <c r="DKO47" s="41"/>
      <c r="DKP47" s="41"/>
      <c r="DKQ47" s="41"/>
      <c r="DKR47" s="41"/>
      <c r="DKS47" s="41"/>
      <c r="DKT47" s="41"/>
      <c r="DKU47" s="41"/>
      <c r="DKV47" s="41"/>
      <c r="DKW47" s="41"/>
      <c r="DKX47" s="41"/>
      <c r="DKY47" s="41"/>
      <c r="DKZ47" s="41"/>
      <c r="DLA47" s="41"/>
      <c r="DLB47" s="41"/>
      <c r="DLC47" s="41"/>
      <c r="DLD47" s="41"/>
      <c r="DLE47" s="41"/>
      <c r="DLF47" s="41"/>
      <c r="DLG47" s="41"/>
      <c r="DLH47" s="41"/>
      <c r="DLI47" s="41"/>
      <c r="DLJ47" s="41"/>
      <c r="DLK47" s="41"/>
      <c r="DLL47" s="41"/>
      <c r="DLM47" s="41"/>
      <c r="DLN47" s="41"/>
      <c r="DLO47" s="41"/>
      <c r="DLP47" s="41"/>
      <c r="DLQ47" s="41"/>
      <c r="DLR47" s="41"/>
      <c r="DLS47" s="41"/>
      <c r="DLT47" s="41"/>
      <c r="DLU47" s="41"/>
      <c r="DLV47" s="41"/>
      <c r="DLW47" s="41"/>
      <c r="DLX47" s="41"/>
      <c r="DLY47" s="41"/>
      <c r="DLZ47" s="41"/>
      <c r="DMA47" s="41"/>
      <c r="DMB47" s="41"/>
      <c r="DMC47" s="41"/>
      <c r="DMD47" s="41"/>
      <c r="DME47" s="41"/>
      <c r="DMF47" s="41"/>
      <c r="DMG47" s="41"/>
      <c r="DMH47" s="41"/>
      <c r="DMI47" s="41"/>
      <c r="DMJ47" s="41"/>
      <c r="DMK47" s="41"/>
      <c r="DML47" s="41"/>
      <c r="DMM47" s="41"/>
      <c r="DMN47" s="41"/>
      <c r="DMO47" s="41"/>
      <c r="DMP47" s="41"/>
      <c r="DMQ47" s="41"/>
      <c r="DMR47" s="41"/>
      <c r="DMS47" s="41"/>
      <c r="DMT47" s="41"/>
      <c r="DMU47" s="41"/>
      <c r="DMV47" s="41"/>
      <c r="DMW47" s="41"/>
      <c r="DMX47" s="41"/>
      <c r="DMY47" s="41"/>
      <c r="DMZ47" s="41"/>
      <c r="DNA47" s="41"/>
      <c r="DNB47" s="41"/>
      <c r="DNC47" s="41"/>
      <c r="DND47" s="41"/>
      <c r="DNE47" s="41"/>
      <c r="DNF47" s="41"/>
      <c r="DNG47" s="41"/>
      <c r="DNH47" s="41"/>
      <c r="DNI47" s="41"/>
      <c r="DNJ47" s="41"/>
      <c r="DNK47" s="41"/>
      <c r="DNL47" s="41"/>
      <c r="DNM47" s="41"/>
      <c r="DNN47" s="41"/>
      <c r="DNO47" s="41"/>
      <c r="DNP47" s="41"/>
      <c r="DNQ47" s="41"/>
      <c r="DNR47" s="41"/>
      <c r="DNS47" s="41"/>
      <c r="DNT47" s="41"/>
      <c r="DNU47" s="41"/>
      <c r="DNV47" s="41"/>
      <c r="DNW47" s="41"/>
      <c r="DNX47" s="41"/>
      <c r="DNY47" s="41"/>
      <c r="DNZ47" s="41"/>
      <c r="DOA47" s="41"/>
      <c r="DOB47" s="41"/>
      <c r="DOC47" s="41"/>
      <c r="DOD47" s="41"/>
      <c r="DOE47" s="41"/>
      <c r="DOF47" s="41"/>
      <c r="DOG47" s="41"/>
      <c r="DOH47" s="41"/>
      <c r="DOI47" s="41"/>
      <c r="DOJ47" s="41"/>
      <c r="DOK47" s="41"/>
      <c r="DOL47" s="41"/>
      <c r="DOM47" s="41"/>
      <c r="DON47" s="41"/>
      <c r="DOO47" s="41"/>
      <c r="DOP47" s="41"/>
      <c r="DOQ47" s="41"/>
      <c r="DOR47" s="41"/>
      <c r="DOS47" s="41"/>
      <c r="DOT47" s="41"/>
      <c r="DOU47" s="41"/>
      <c r="DOV47" s="41"/>
      <c r="DOW47" s="41"/>
      <c r="DOX47" s="41"/>
      <c r="DOY47" s="41"/>
      <c r="DOZ47" s="41"/>
      <c r="DPA47" s="41"/>
      <c r="DPB47" s="41"/>
      <c r="DPC47" s="41"/>
      <c r="DPD47" s="41"/>
      <c r="DPE47" s="41"/>
      <c r="DPF47" s="41"/>
      <c r="DPG47" s="41"/>
      <c r="DPH47" s="41"/>
      <c r="DPI47" s="41"/>
      <c r="DPJ47" s="41"/>
      <c r="DPK47" s="41"/>
      <c r="DPL47" s="41"/>
      <c r="DPM47" s="41"/>
      <c r="DPN47" s="41"/>
      <c r="DPO47" s="41"/>
      <c r="DPP47" s="41"/>
      <c r="DPQ47" s="41"/>
      <c r="DPR47" s="41"/>
      <c r="DPS47" s="41"/>
      <c r="DPT47" s="41"/>
      <c r="DPU47" s="41"/>
      <c r="DPV47" s="41"/>
      <c r="DPW47" s="41"/>
      <c r="DPX47" s="41"/>
      <c r="DPY47" s="41"/>
      <c r="DPZ47" s="41"/>
      <c r="DQA47" s="41"/>
      <c r="DQB47" s="41"/>
      <c r="DQC47" s="41"/>
      <c r="DQD47" s="41"/>
      <c r="DQE47" s="41"/>
      <c r="DQF47" s="41"/>
      <c r="DQG47" s="41"/>
      <c r="DQH47" s="41"/>
      <c r="DQI47" s="41"/>
      <c r="DQJ47" s="41"/>
      <c r="DQK47" s="41"/>
      <c r="DQL47" s="41"/>
      <c r="DQM47" s="41"/>
      <c r="DQN47" s="41"/>
      <c r="DQO47" s="41"/>
      <c r="DQP47" s="41"/>
      <c r="DQQ47" s="41"/>
      <c r="DQR47" s="41"/>
      <c r="DQS47" s="41"/>
      <c r="DQT47" s="41"/>
      <c r="DQU47" s="41"/>
      <c r="DQV47" s="41"/>
      <c r="DQW47" s="41"/>
      <c r="DQX47" s="41"/>
      <c r="DQY47" s="41"/>
      <c r="DQZ47" s="41"/>
      <c r="DRA47" s="41"/>
      <c r="DRB47" s="41"/>
      <c r="DRC47" s="41"/>
      <c r="DRD47" s="41"/>
      <c r="DRE47" s="41"/>
      <c r="DRF47" s="41"/>
      <c r="DRG47" s="41"/>
      <c r="DRH47" s="41"/>
      <c r="DRI47" s="41"/>
      <c r="DRJ47" s="41"/>
      <c r="DRK47" s="41"/>
      <c r="DRL47" s="41"/>
      <c r="DRM47" s="41"/>
      <c r="DRN47" s="41"/>
      <c r="DRO47" s="41"/>
      <c r="DRP47" s="41"/>
      <c r="DRQ47" s="41"/>
      <c r="DRR47" s="41"/>
      <c r="DRS47" s="41"/>
      <c r="DRT47" s="41"/>
      <c r="DRU47" s="41"/>
      <c r="DRV47" s="41"/>
      <c r="DRW47" s="41"/>
      <c r="DRX47" s="41"/>
      <c r="DRY47" s="41"/>
      <c r="DRZ47" s="41"/>
      <c r="DSA47" s="41"/>
      <c r="DSB47" s="41"/>
      <c r="DSC47" s="41"/>
      <c r="DSD47" s="41"/>
      <c r="DSE47" s="41"/>
      <c r="DSF47" s="41"/>
      <c r="DSG47" s="41"/>
      <c r="DSH47" s="41"/>
      <c r="DSI47" s="41"/>
      <c r="DSJ47" s="41"/>
      <c r="DSK47" s="41"/>
      <c r="DSL47" s="41"/>
      <c r="DSM47" s="41"/>
      <c r="DSN47" s="41"/>
      <c r="DSO47" s="41"/>
      <c r="DSP47" s="41"/>
      <c r="DSQ47" s="41"/>
      <c r="DSR47" s="41"/>
      <c r="DSS47" s="41"/>
      <c r="DST47" s="41"/>
      <c r="DSU47" s="41"/>
      <c r="DSV47" s="41"/>
      <c r="DSW47" s="41"/>
      <c r="DSX47" s="41"/>
      <c r="DSY47" s="41"/>
      <c r="DSZ47" s="41"/>
      <c r="DTA47" s="41"/>
      <c r="DTB47" s="41"/>
      <c r="DTC47" s="41"/>
      <c r="DTD47" s="41"/>
      <c r="DTE47" s="41"/>
      <c r="DTF47" s="41"/>
      <c r="DTG47" s="41"/>
      <c r="DTH47" s="41"/>
      <c r="DTI47" s="41"/>
      <c r="DTJ47" s="41"/>
      <c r="DTK47" s="41"/>
      <c r="DTL47" s="41"/>
      <c r="DTM47" s="41"/>
      <c r="DTN47" s="41"/>
      <c r="DTO47" s="41"/>
      <c r="DTP47" s="41"/>
      <c r="DTQ47" s="41"/>
      <c r="DTR47" s="41"/>
      <c r="DTS47" s="41"/>
      <c r="DTT47" s="41"/>
      <c r="DTU47" s="41"/>
      <c r="DTV47" s="41"/>
      <c r="DTW47" s="41"/>
      <c r="DTX47" s="41"/>
      <c r="DTY47" s="41"/>
      <c r="DTZ47" s="41"/>
      <c r="DUA47" s="41"/>
      <c r="DUB47" s="41"/>
      <c r="DUC47" s="41"/>
      <c r="DUD47" s="41"/>
      <c r="DUE47" s="41"/>
      <c r="DUF47" s="41"/>
      <c r="DUG47" s="41"/>
      <c r="DUH47" s="41"/>
      <c r="DUI47" s="41"/>
      <c r="DUJ47" s="41"/>
      <c r="DUK47" s="41"/>
      <c r="DUL47" s="41"/>
      <c r="DUM47" s="41"/>
      <c r="DUN47" s="41"/>
      <c r="DUO47" s="41"/>
      <c r="DUP47" s="41"/>
      <c r="DUQ47" s="41"/>
      <c r="DUR47" s="41"/>
      <c r="DUS47" s="41"/>
      <c r="DUT47" s="41"/>
      <c r="DUU47" s="41"/>
      <c r="DUV47" s="41"/>
      <c r="DUW47" s="41"/>
      <c r="DUX47" s="41"/>
      <c r="DUY47" s="41"/>
      <c r="DUZ47" s="41"/>
      <c r="DVA47" s="41"/>
      <c r="DVB47" s="41"/>
      <c r="DVC47" s="41"/>
      <c r="DVD47" s="41"/>
      <c r="DVE47" s="41"/>
      <c r="DVF47" s="41"/>
      <c r="DVG47" s="41"/>
      <c r="DVH47" s="41"/>
      <c r="DVI47" s="41"/>
      <c r="DVJ47" s="41"/>
      <c r="DVK47" s="41"/>
      <c r="DVL47" s="41"/>
      <c r="DVM47" s="41"/>
      <c r="DVN47" s="41"/>
      <c r="DVO47" s="41"/>
      <c r="DVP47" s="41"/>
      <c r="DVQ47" s="41"/>
      <c r="DVR47" s="41"/>
      <c r="DVS47" s="41"/>
      <c r="DVT47" s="41"/>
      <c r="DVU47" s="41"/>
      <c r="DVV47" s="41"/>
      <c r="DVW47" s="41"/>
      <c r="DVX47" s="41"/>
      <c r="DVY47" s="41"/>
      <c r="DVZ47" s="41"/>
      <c r="DWA47" s="41"/>
      <c r="DWB47" s="41"/>
      <c r="DWC47" s="41"/>
      <c r="DWD47" s="41"/>
      <c r="DWE47" s="41"/>
      <c r="DWF47" s="41"/>
      <c r="DWG47" s="41"/>
      <c r="DWH47" s="41"/>
      <c r="DWI47" s="41"/>
      <c r="DWJ47" s="41"/>
      <c r="DWK47" s="41"/>
      <c r="DWL47" s="41"/>
      <c r="DWM47" s="41"/>
      <c r="DWN47" s="41"/>
      <c r="DWO47" s="41"/>
      <c r="DWP47" s="41"/>
      <c r="DWQ47" s="41"/>
      <c r="DWR47" s="41"/>
      <c r="DWS47" s="41"/>
      <c r="DWT47" s="41"/>
      <c r="DWU47" s="41"/>
      <c r="DWV47" s="41"/>
      <c r="DWW47" s="41"/>
      <c r="DWX47" s="41"/>
      <c r="DWY47" s="41"/>
      <c r="DWZ47" s="41"/>
      <c r="DXA47" s="41"/>
      <c r="DXB47" s="41"/>
      <c r="DXC47" s="41"/>
      <c r="DXD47" s="41"/>
      <c r="DXE47" s="41"/>
      <c r="DXF47" s="41"/>
      <c r="DXG47" s="41"/>
      <c r="DXH47" s="41"/>
      <c r="DXI47" s="41"/>
      <c r="DXJ47" s="41"/>
      <c r="DXK47" s="41"/>
      <c r="DXL47" s="41"/>
      <c r="DXM47" s="41"/>
      <c r="DXN47" s="41"/>
      <c r="DXO47" s="41"/>
      <c r="DXP47" s="41"/>
      <c r="DXQ47" s="41"/>
      <c r="DXR47" s="41"/>
      <c r="DXS47" s="41"/>
      <c r="DXT47" s="41"/>
      <c r="DXU47" s="41"/>
      <c r="DXV47" s="41"/>
      <c r="DXW47" s="41"/>
      <c r="DXX47" s="41"/>
      <c r="DXY47" s="41"/>
      <c r="DXZ47" s="41"/>
      <c r="DYA47" s="41"/>
      <c r="DYB47" s="41"/>
      <c r="DYC47" s="41"/>
      <c r="DYD47" s="41"/>
      <c r="DYE47" s="41"/>
      <c r="DYF47" s="41"/>
      <c r="DYG47" s="41"/>
      <c r="DYH47" s="41"/>
      <c r="DYI47" s="41"/>
      <c r="DYJ47" s="41"/>
      <c r="DYK47" s="41"/>
      <c r="DYL47" s="41"/>
      <c r="DYM47" s="41"/>
      <c r="DYN47" s="41"/>
      <c r="DYO47" s="41"/>
      <c r="DYP47" s="41"/>
      <c r="DYQ47" s="41"/>
      <c r="DYR47" s="41"/>
      <c r="DYS47" s="41"/>
      <c r="DYT47" s="41"/>
      <c r="DYU47" s="41"/>
      <c r="DYV47" s="41"/>
      <c r="DYW47" s="41"/>
      <c r="DYX47" s="41"/>
      <c r="DYY47" s="41"/>
      <c r="DYZ47" s="41"/>
      <c r="DZA47" s="41"/>
      <c r="DZB47" s="41"/>
      <c r="DZC47" s="41"/>
      <c r="DZD47" s="41"/>
      <c r="DZE47" s="41"/>
      <c r="DZF47" s="41"/>
      <c r="DZG47" s="41"/>
      <c r="DZH47" s="41"/>
      <c r="DZI47" s="41"/>
      <c r="DZJ47" s="41"/>
      <c r="DZK47" s="41"/>
      <c r="DZL47" s="41"/>
      <c r="DZM47" s="41"/>
      <c r="DZN47" s="41"/>
      <c r="DZO47" s="41"/>
      <c r="DZP47" s="41"/>
      <c r="DZQ47" s="41"/>
      <c r="DZR47" s="41"/>
      <c r="DZS47" s="41"/>
      <c r="DZT47" s="41"/>
      <c r="DZU47" s="41"/>
      <c r="DZV47" s="41"/>
      <c r="DZW47" s="41"/>
      <c r="DZX47" s="41"/>
      <c r="DZY47" s="41"/>
      <c r="DZZ47" s="41"/>
      <c r="EAA47" s="41"/>
      <c r="EAB47" s="41"/>
      <c r="EAC47" s="41"/>
      <c r="EAD47" s="41"/>
      <c r="EAE47" s="41"/>
      <c r="EAF47" s="41"/>
      <c r="EAG47" s="41"/>
      <c r="EAH47" s="41"/>
      <c r="EAI47" s="41"/>
      <c r="EAJ47" s="41"/>
      <c r="EAK47" s="41"/>
      <c r="EAL47" s="41"/>
      <c r="EAM47" s="41"/>
      <c r="EAN47" s="41"/>
      <c r="EAO47" s="41"/>
      <c r="EAP47" s="41"/>
      <c r="EAQ47" s="41"/>
      <c r="EAR47" s="41"/>
      <c r="EAS47" s="41"/>
      <c r="EAT47" s="41"/>
      <c r="EAU47" s="41"/>
      <c r="EAV47" s="41"/>
      <c r="EAW47" s="41"/>
      <c r="EAX47" s="41"/>
      <c r="EAY47" s="41"/>
      <c r="EAZ47" s="41"/>
      <c r="EBA47" s="41"/>
      <c r="EBB47" s="41"/>
      <c r="EBC47" s="41"/>
      <c r="EBD47" s="41"/>
      <c r="EBE47" s="41"/>
      <c r="EBF47" s="41"/>
      <c r="EBG47" s="41"/>
      <c r="EBH47" s="41"/>
      <c r="EBI47" s="41"/>
      <c r="EBJ47" s="41"/>
      <c r="EBK47" s="41"/>
      <c r="EBL47" s="41"/>
      <c r="EBM47" s="41"/>
      <c r="EBN47" s="41"/>
      <c r="EBO47" s="41"/>
      <c r="EBP47" s="41"/>
      <c r="EBQ47" s="41"/>
      <c r="EBR47" s="41"/>
      <c r="EBS47" s="41"/>
      <c r="EBT47" s="41"/>
      <c r="EBU47" s="41"/>
      <c r="EBV47" s="41"/>
      <c r="EBW47" s="41"/>
      <c r="EBX47" s="41"/>
      <c r="EBY47" s="41"/>
      <c r="EBZ47" s="41"/>
      <c r="ECA47" s="41"/>
      <c r="ECB47" s="41"/>
      <c r="ECC47" s="41"/>
      <c r="ECD47" s="41"/>
      <c r="ECE47" s="41"/>
      <c r="ECF47" s="41"/>
      <c r="ECG47" s="41"/>
      <c r="ECH47" s="41"/>
      <c r="ECI47" s="41"/>
      <c r="ECJ47" s="41"/>
      <c r="ECK47" s="41"/>
      <c r="ECL47" s="41"/>
      <c r="ECM47" s="41"/>
      <c r="ECN47" s="41"/>
      <c r="ECO47" s="41"/>
      <c r="ECP47" s="41"/>
      <c r="ECQ47" s="41"/>
      <c r="ECR47" s="41"/>
      <c r="ECS47" s="41"/>
      <c r="ECT47" s="41"/>
      <c r="ECU47" s="41"/>
      <c r="ECV47" s="41"/>
      <c r="ECW47" s="41"/>
      <c r="ECX47" s="41"/>
      <c r="ECY47" s="41"/>
      <c r="ECZ47" s="41"/>
      <c r="EDA47" s="41"/>
      <c r="EDB47" s="41"/>
      <c r="EDC47" s="41"/>
      <c r="EDD47" s="41"/>
      <c r="EDE47" s="41"/>
      <c r="EDF47" s="41"/>
      <c r="EDG47" s="41"/>
      <c r="EDH47" s="41"/>
      <c r="EDI47" s="41"/>
      <c r="EDJ47" s="41"/>
      <c r="EDK47" s="41"/>
      <c r="EDL47" s="41"/>
      <c r="EDM47" s="41"/>
      <c r="EDN47" s="41"/>
      <c r="EDO47" s="41"/>
      <c r="EDP47" s="41"/>
      <c r="EDQ47" s="41"/>
      <c r="EDR47" s="41"/>
      <c r="EDS47" s="41"/>
      <c r="EDT47" s="41"/>
      <c r="EDU47" s="41"/>
      <c r="EDV47" s="41"/>
      <c r="EDW47" s="41"/>
      <c r="EDX47" s="41"/>
      <c r="EDY47" s="41"/>
      <c r="EDZ47" s="41"/>
      <c r="EEA47" s="41"/>
      <c r="EEB47" s="41"/>
      <c r="EEC47" s="41"/>
      <c r="EED47" s="41"/>
      <c r="EEE47" s="41"/>
      <c r="EEF47" s="41"/>
      <c r="EEG47" s="41"/>
      <c r="EEH47" s="41"/>
      <c r="EEI47" s="41"/>
      <c r="EEJ47" s="41"/>
      <c r="EEK47" s="41"/>
      <c r="EEL47" s="41"/>
      <c r="EEM47" s="41"/>
      <c r="EEN47" s="41"/>
      <c r="EEO47" s="41"/>
      <c r="EEP47" s="41"/>
      <c r="EEQ47" s="41"/>
      <c r="EER47" s="41"/>
      <c r="EES47" s="41"/>
      <c r="EET47" s="41"/>
      <c r="EEU47" s="41"/>
      <c r="EEV47" s="41"/>
      <c r="EEW47" s="41"/>
      <c r="EEX47" s="41"/>
      <c r="EEY47" s="41"/>
      <c r="EEZ47" s="41"/>
      <c r="EFA47" s="41"/>
      <c r="EFB47" s="41"/>
      <c r="EFC47" s="41"/>
      <c r="EFD47" s="41"/>
      <c r="EFE47" s="41"/>
      <c r="EFF47" s="41"/>
      <c r="EFG47" s="41"/>
      <c r="EFH47" s="41"/>
      <c r="EFI47" s="41"/>
      <c r="EFJ47" s="41"/>
      <c r="EFK47" s="41"/>
      <c r="EFL47" s="41"/>
      <c r="EFM47" s="41"/>
      <c r="EFN47" s="41"/>
      <c r="EFO47" s="41"/>
      <c r="EFP47" s="41"/>
      <c r="EFQ47" s="41"/>
      <c r="EFR47" s="41"/>
      <c r="EFS47" s="41"/>
      <c r="EFT47" s="41"/>
      <c r="EFU47" s="41"/>
      <c r="EFV47" s="41"/>
      <c r="EFW47" s="41"/>
      <c r="EFX47" s="41"/>
      <c r="EFY47" s="41"/>
      <c r="EFZ47" s="41"/>
      <c r="EGA47" s="41"/>
      <c r="EGB47" s="41"/>
      <c r="EGC47" s="41"/>
      <c r="EGD47" s="41"/>
      <c r="EGE47" s="41"/>
      <c r="EGF47" s="41"/>
      <c r="EGG47" s="41"/>
      <c r="EGH47" s="41"/>
      <c r="EGI47" s="41"/>
      <c r="EGJ47" s="41"/>
      <c r="EGK47" s="41"/>
      <c r="EGL47" s="41"/>
      <c r="EGM47" s="41"/>
      <c r="EGN47" s="41"/>
      <c r="EGO47" s="41"/>
      <c r="EGP47" s="41"/>
      <c r="EGQ47" s="41"/>
      <c r="EGR47" s="41"/>
      <c r="EGS47" s="41"/>
      <c r="EGT47" s="41"/>
      <c r="EGU47" s="41"/>
      <c r="EGV47" s="41"/>
      <c r="EGW47" s="41"/>
      <c r="EGX47" s="41"/>
      <c r="EGY47" s="41"/>
      <c r="EGZ47" s="41"/>
      <c r="EHA47" s="41"/>
      <c r="EHB47" s="41"/>
      <c r="EHC47" s="41"/>
      <c r="EHD47" s="41"/>
      <c r="EHE47" s="41"/>
      <c r="EHF47" s="41"/>
      <c r="EHG47" s="41"/>
      <c r="EHH47" s="41"/>
      <c r="EHI47" s="41"/>
      <c r="EHJ47" s="41"/>
      <c r="EHK47" s="41"/>
      <c r="EHL47" s="41"/>
      <c r="EHM47" s="41"/>
      <c r="EHN47" s="41"/>
      <c r="EHO47" s="41"/>
      <c r="EHP47" s="41"/>
      <c r="EHQ47" s="41"/>
      <c r="EHR47" s="41"/>
      <c r="EHS47" s="41"/>
      <c r="EHT47" s="41"/>
      <c r="EHU47" s="41"/>
      <c r="EHV47" s="41"/>
      <c r="EHW47" s="41"/>
      <c r="EHX47" s="41"/>
      <c r="EHY47" s="41"/>
      <c r="EHZ47" s="41"/>
      <c r="EIA47" s="41"/>
      <c r="EIB47" s="41"/>
      <c r="EIC47" s="41"/>
      <c r="EID47" s="41"/>
      <c r="EIE47" s="41"/>
      <c r="EIF47" s="41"/>
      <c r="EIG47" s="41"/>
      <c r="EIH47" s="41"/>
      <c r="EII47" s="41"/>
      <c r="EIJ47" s="41"/>
      <c r="EIK47" s="41"/>
      <c r="EIL47" s="41"/>
      <c r="EIM47" s="41"/>
      <c r="EIN47" s="41"/>
      <c r="EIO47" s="41"/>
      <c r="EIP47" s="41"/>
      <c r="EIQ47" s="41"/>
      <c r="EIR47" s="41"/>
      <c r="EIS47" s="41"/>
      <c r="EIT47" s="41"/>
      <c r="EIU47" s="41"/>
      <c r="EIV47" s="41"/>
      <c r="EIW47" s="41"/>
      <c r="EIX47" s="41"/>
      <c r="EIY47" s="41"/>
      <c r="EIZ47" s="41"/>
      <c r="EJA47" s="41"/>
      <c r="EJB47" s="41"/>
      <c r="EJC47" s="41"/>
      <c r="EJD47" s="41"/>
      <c r="EJE47" s="41"/>
      <c r="EJF47" s="41"/>
      <c r="EJG47" s="41"/>
      <c r="EJH47" s="41"/>
      <c r="EJI47" s="41"/>
      <c r="EJJ47" s="41"/>
      <c r="EJK47" s="41"/>
      <c r="EJL47" s="41"/>
      <c r="EJM47" s="41"/>
      <c r="EJN47" s="41"/>
      <c r="EJO47" s="41"/>
      <c r="EJP47" s="41"/>
      <c r="EJQ47" s="41"/>
      <c r="EJR47" s="41"/>
      <c r="EJS47" s="41"/>
      <c r="EJT47" s="41"/>
      <c r="EJU47" s="41"/>
      <c r="EJV47" s="41"/>
      <c r="EJW47" s="41"/>
      <c r="EJX47" s="41"/>
      <c r="EJY47" s="41"/>
      <c r="EJZ47" s="41"/>
      <c r="EKA47" s="41"/>
      <c r="EKB47" s="41"/>
      <c r="EKC47" s="41"/>
      <c r="EKD47" s="41"/>
      <c r="EKE47" s="41"/>
      <c r="EKF47" s="41"/>
      <c r="EKG47" s="41"/>
      <c r="EKH47" s="41"/>
      <c r="EKI47" s="41"/>
      <c r="EKJ47" s="41"/>
      <c r="EKK47" s="41"/>
      <c r="EKL47" s="41"/>
      <c r="EKM47" s="41"/>
      <c r="EKN47" s="41"/>
      <c r="EKO47" s="41"/>
      <c r="EKP47" s="41"/>
      <c r="EKQ47" s="41"/>
      <c r="EKR47" s="41"/>
      <c r="EKS47" s="41"/>
      <c r="EKT47" s="41"/>
      <c r="EKU47" s="41"/>
      <c r="EKV47" s="41"/>
      <c r="EKW47" s="41"/>
      <c r="EKX47" s="41"/>
      <c r="EKY47" s="41"/>
      <c r="EKZ47" s="41"/>
      <c r="ELA47" s="41"/>
      <c r="ELB47" s="41"/>
      <c r="ELC47" s="41"/>
      <c r="ELD47" s="41"/>
      <c r="ELE47" s="41"/>
      <c r="ELF47" s="41"/>
      <c r="ELG47" s="41"/>
      <c r="ELH47" s="41"/>
      <c r="ELI47" s="41"/>
      <c r="ELJ47" s="41"/>
      <c r="ELK47" s="41"/>
      <c r="ELL47" s="41"/>
      <c r="ELM47" s="41"/>
      <c r="ELN47" s="41"/>
      <c r="ELO47" s="41"/>
      <c r="ELP47" s="41"/>
      <c r="ELQ47" s="41"/>
      <c r="ELR47" s="41"/>
      <c r="ELS47" s="41"/>
      <c r="ELT47" s="41"/>
      <c r="ELU47" s="41"/>
      <c r="ELV47" s="41"/>
      <c r="ELW47" s="41"/>
      <c r="ELX47" s="41"/>
      <c r="ELY47" s="41"/>
      <c r="ELZ47" s="41"/>
      <c r="EMA47" s="41"/>
      <c r="EMB47" s="41"/>
      <c r="EMC47" s="41"/>
      <c r="EMD47" s="41"/>
      <c r="EME47" s="41"/>
      <c r="EMF47" s="41"/>
      <c r="EMG47" s="41"/>
      <c r="EMH47" s="41"/>
      <c r="EMI47" s="41"/>
      <c r="EMJ47" s="41"/>
      <c r="EMK47" s="41"/>
      <c r="EML47" s="41"/>
      <c r="EMM47" s="41"/>
      <c r="EMN47" s="41"/>
      <c r="EMO47" s="41"/>
      <c r="EMP47" s="41"/>
      <c r="EMQ47" s="41"/>
      <c r="EMR47" s="41"/>
      <c r="EMS47" s="41"/>
      <c r="EMT47" s="41"/>
      <c r="EMU47" s="41"/>
      <c r="EMV47" s="41"/>
      <c r="EMW47" s="41"/>
      <c r="EMX47" s="41"/>
      <c r="EMY47" s="41"/>
      <c r="EMZ47" s="41"/>
      <c r="ENA47" s="41"/>
      <c r="ENB47" s="41"/>
      <c r="ENC47" s="41"/>
      <c r="END47" s="41"/>
      <c r="ENE47" s="41"/>
      <c r="ENF47" s="41"/>
      <c r="ENG47" s="41"/>
      <c r="ENH47" s="41"/>
      <c r="ENI47" s="41"/>
      <c r="ENJ47" s="41"/>
      <c r="ENK47" s="41"/>
      <c r="ENL47" s="41"/>
      <c r="ENM47" s="41"/>
      <c r="ENN47" s="41"/>
      <c r="ENO47" s="41"/>
      <c r="ENP47" s="41"/>
      <c r="ENQ47" s="41"/>
      <c r="ENR47" s="41"/>
      <c r="ENS47" s="41"/>
      <c r="ENT47" s="41"/>
      <c r="ENU47" s="41"/>
      <c r="ENV47" s="41"/>
      <c r="ENW47" s="41"/>
      <c r="ENX47" s="41"/>
      <c r="ENY47" s="41"/>
      <c r="ENZ47" s="41"/>
      <c r="EOA47" s="41"/>
      <c r="EOB47" s="41"/>
      <c r="EOC47" s="41"/>
      <c r="EOD47" s="41"/>
      <c r="EOE47" s="41"/>
      <c r="EOF47" s="41"/>
      <c r="EOG47" s="41"/>
      <c r="EOH47" s="41"/>
      <c r="EOI47" s="41"/>
      <c r="EOJ47" s="41"/>
      <c r="EOK47" s="41"/>
      <c r="EOL47" s="41"/>
      <c r="EOM47" s="41"/>
      <c r="EON47" s="41"/>
      <c r="EOO47" s="41"/>
      <c r="EOP47" s="41"/>
      <c r="EOQ47" s="41"/>
      <c r="EOR47" s="41"/>
      <c r="EOS47" s="41"/>
      <c r="EOT47" s="41"/>
      <c r="EOU47" s="41"/>
      <c r="EOV47" s="41"/>
      <c r="EOW47" s="41"/>
      <c r="EOX47" s="41"/>
      <c r="EOY47" s="41"/>
      <c r="EOZ47" s="41"/>
      <c r="EPA47" s="41"/>
      <c r="EPB47" s="41"/>
      <c r="EPC47" s="41"/>
      <c r="EPD47" s="41"/>
      <c r="EPE47" s="41"/>
      <c r="EPF47" s="41"/>
      <c r="EPG47" s="41"/>
      <c r="EPH47" s="41"/>
      <c r="EPI47" s="41"/>
      <c r="EPJ47" s="41"/>
      <c r="EPK47" s="41"/>
      <c r="EPL47" s="41"/>
      <c r="EPM47" s="41"/>
      <c r="EPN47" s="41"/>
      <c r="EPO47" s="41"/>
      <c r="EPP47" s="41"/>
      <c r="EPQ47" s="41"/>
      <c r="EPR47" s="41"/>
      <c r="EPS47" s="41"/>
      <c r="EPT47" s="41"/>
      <c r="EPU47" s="41"/>
      <c r="EPV47" s="41"/>
      <c r="EPW47" s="41"/>
      <c r="EPX47" s="41"/>
      <c r="EPY47" s="41"/>
      <c r="EPZ47" s="41"/>
      <c r="EQA47" s="41"/>
      <c r="EQB47" s="41"/>
      <c r="EQC47" s="41"/>
      <c r="EQD47" s="41"/>
      <c r="EQE47" s="41"/>
      <c r="EQF47" s="41"/>
      <c r="EQG47" s="41"/>
      <c r="EQH47" s="41"/>
      <c r="EQI47" s="41"/>
      <c r="EQJ47" s="41"/>
      <c r="EQK47" s="41"/>
      <c r="EQL47" s="41"/>
      <c r="EQM47" s="41"/>
      <c r="EQN47" s="41"/>
      <c r="EQO47" s="41"/>
      <c r="EQP47" s="41"/>
      <c r="EQQ47" s="41"/>
      <c r="EQR47" s="41"/>
      <c r="EQS47" s="41"/>
      <c r="EQT47" s="41"/>
      <c r="EQU47" s="41"/>
      <c r="EQV47" s="41"/>
      <c r="EQW47" s="41"/>
      <c r="EQX47" s="41"/>
      <c r="EQY47" s="41"/>
      <c r="EQZ47" s="41"/>
      <c r="ERA47" s="41"/>
      <c r="ERB47" s="41"/>
      <c r="ERC47" s="41"/>
      <c r="ERD47" s="41"/>
      <c r="ERE47" s="41"/>
      <c r="ERF47" s="41"/>
      <c r="ERG47" s="41"/>
      <c r="ERH47" s="41"/>
      <c r="ERI47" s="41"/>
      <c r="ERJ47" s="41"/>
      <c r="ERK47" s="41"/>
      <c r="ERL47" s="41"/>
      <c r="ERM47" s="41"/>
      <c r="ERN47" s="41"/>
      <c r="ERO47" s="41"/>
      <c r="ERP47" s="41"/>
      <c r="ERQ47" s="41"/>
      <c r="ERR47" s="41"/>
      <c r="ERS47" s="41"/>
      <c r="ERT47" s="41"/>
      <c r="ERU47" s="41"/>
      <c r="ERV47" s="41"/>
      <c r="ERW47" s="41"/>
      <c r="ERX47" s="41"/>
      <c r="ERY47" s="41"/>
      <c r="ERZ47" s="41"/>
      <c r="ESA47" s="41"/>
      <c r="ESB47" s="41"/>
      <c r="ESC47" s="41"/>
      <c r="ESD47" s="41"/>
      <c r="ESE47" s="41"/>
      <c r="ESF47" s="41"/>
      <c r="ESG47" s="41"/>
      <c r="ESH47" s="41"/>
      <c r="ESI47" s="41"/>
      <c r="ESJ47" s="41"/>
      <c r="ESK47" s="41"/>
      <c r="ESL47" s="41"/>
      <c r="ESM47" s="41"/>
      <c r="ESN47" s="41"/>
      <c r="ESO47" s="41"/>
      <c r="ESP47" s="41"/>
      <c r="ESQ47" s="41"/>
      <c r="ESR47" s="41"/>
      <c r="ESS47" s="41"/>
      <c r="EST47" s="41"/>
      <c r="ESU47" s="41"/>
      <c r="ESV47" s="41"/>
      <c r="ESW47" s="41"/>
      <c r="ESX47" s="41"/>
      <c r="ESY47" s="41"/>
      <c r="ESZ47" s="41"/>
      <c r="ETA47" s="41"/>
      <c r="ETB47" s="41"/>
      <c r="ETC47" s="41"/>
      <c r="ETD47" s="41"/>
      <c r="ETE47" s="41"/>
      <c r="ETF47" s="41"/>
      <c r="ETG47" s="41"/>
      <c r="ETH47" s="41"/>
      <c r="ETI47" s="41"/>
      <c r="ETJ47" s="41"/>
      <c r="ETK47" s="41"/>
      <c r="ETL47" s="41"/>
      <c r="ETM47" s="41"/>
      <c r="ETN47" s="41"/>
      <c r="ETO47" s="41"/>
      <c r="ETP47" s="41"/>
      <c r="ETQ47" s="41"/>
      <c r="ETR47" s="41"/>
      <c r="ETS47" s="41"/>
      <c r="ETT47" s="41"/>
      <c r="ETU47" s="41"/>
      <c r="ETV47" s="41"/>
      <c r="ETW47" s="41"/>
      <c r="ETX47" s="41"/>
      <c r="ETY47" s="41"/>
      <c r="ETZ47" s="41"/>
      <c r="EUA47" s="41"/>
      <c r="EUB47" s="41"/>
      <c r="EUC47" s="41"/>
      <c r="EUD47" s="41"/>
      <c r="EUE47" s="41"/>
      <c r="EUF47" s="41"/>
      <c r="EUG47" s="41"/>
      <c r="EUH47" s="41"/>
      <c r="EUI47" s="41"/>
      <c r="EUJ47" s="41"/>
      <c r="EUK47" s="41"/>
      <c r="EUL47" s="41"/>
      <c r="EUM47" s="41"/>
      <c r="EUN47" s="41"/>
      <c r="EUO47" s="41"/>
      <c r="EUP47" s="41"/>
      <c r="EUQ47" s="41"/>
      <c r="EUR47" s="41"/>
      <c r="EUS47" s="41"/>
      <c r="EUT47" s="41"/>
      <c r="EUU47" s="41"/>
      <c r="EUV47" s="41"/>
      <c r="EUW47" s="41"/>
      <c r="EUX47" s="41"/>
      <c r="EUY47" s="41"/>
      <c r="EUZ47" s="41"/>
      <c r="EVA47" s="41"/>
      <c r="EVB47" s="41"/>
      <c r="EVC47" s="41"/>
      <c r="EVD47" s="41"/>
      <c r="EVE47" s="41"/>
      <c r="EVF47" s="41"/>
      <c r="EVG47" s="41"/>
      <c r="EVH47" s="41"/>
      <c r="EVI47" s="41"/>
      <c r="EVJ47" s="41"/>
      <c r="EVK47" s="41"/>
      <c r="EVL47" s="41"/>
      <c r="EVM47" s="41"/>
      <c r="EVN47" s="41"/>
      <c r="EVO47" s="41"/>
      <c r="EVP47" s="41"/>
      <c r="EVQ47" s="41"/>
      <c r="EVR47" s="41"/>
      <c r="EVS47" s="41"/>
      <c r="EVT47" s="41"/>
      <c r="EVU47" s="41"/>
      <c r="EVV47" s="41"/>
      <c r="EVW47" s="41"/>
      <c r="EVX47" s="41"/>
      <c r="EVY47" s="41"/>
      <c r="EVZ47" s="41"/>
      <c r="EWA47" s="41"/>
      <c r="EWB47" s="41"/>
      <c r="EWC47" s="41"/>
      <c r="EWD47" s="41"/>
      <c r="EWE47" s="41"/>
      <c r="EWF47" s="41"/>
      <c r="EWG47" s="41"/>
      <c r="EWH47" s="41"/>
      <c r="EWI47" s="41"/>
      <c r="EWJ47" s="41"/>
      <c r="EWK47" s="41"/>
      <c r="EWL47" s="41"/>
      <c r="EWM47" s="41"/>
      <c r="EWN47" s="41"/>
      <c r="EWO47" s="41"/>
      <c r="EWP47" s="41"/>
      <c r="EWQ47" s="41"/>
      <c r="EWR47" s="41"/>
      <c r="EWS47" s="41"/>
      <c r="EWT47" s="41"/>
      <c r="EWU47" s="41"/>
      <c r="EWV47" s="41"/>
      <c r="EWW47" s="41"/>
      <c r="EWX47" s="41"/>
      <c r="EWY47" s="41"/>
      <c r="EWZ47" s="41"/>
      <c r="EXA47" s="41"/>
      <c r="EXB47" s="41"/>
      <c r="EXC47" s="41"/>
      <c r="EXD47" s="41"/>
      <c r="EXE47" s="41"/>
      <c r="EXF47" s="41"/>
      <c r="EXG47" s="41"/>
      <c r="EXH47" s="41"/>
      <c r="EXI47" s="41"/>
      <c r="EXJ47" s="41"/>
      <c r="EXK47" s="41"/>
      <c r="EXL47" s="41"/>
      <c r="EXM47" s="41"/>
      <c r="EXN47" s="41"/>
      <c r="EXO47" s="41"/>
      <c r="EXP47" s="41"/>
      <c r="EXQ47" s="41"/>
      <c r="EXR47" s="41"/>
      <c r="EXS47" s="41"/>
      <c r="EXT47" s="41"/>
      <c r="EXU47" s="41"/>
      <c r="EXV47" s="41"/>
      <c r="EXW47" s="41"/>
      <c r="EXX47" s="41"/>
      <c r="EXY47" s="41"/>
      <c r="EXZ47" s="41"/>
      <c r="EYA47" s="41"/>
      <c r="EYB47" s="41"/>
      <c r="EYC47" s="41"/>
      <c r="EYD47" s="41"/>
      <c r="EYE47" s="41"/>
      <c r="EYF47" s="41"/>
      <c r="EYG47" s="41"/>
      <c r="EYH47" s="41"/>
      <c r="EYI47" s="41"/>
      <c r="EYJ47" s="41"/>
      <c r="EYK47" s="41"/>
      <c r="EYL47" s="41"/>
      <c r="EYM47" s="41"/>
      <c r="EYN47" s="41"/>
      <c r="EYO47" s="41"/>
      <c r="EYP47" s="41"/>
      <c r="EYQ47" s="41"/>
      <c r="EYR47" s="41"/>
      <c r="EYS47" s="41"/>
      <c r="EYT47" s="41"/>
      <c r="EYU47" s="41"/>
      <c r="EYV47" s="41"/>
      <c r="EYW47" s="41"/>
      <c r="EYX47" s="41"/>
      <c r="EYY47" s="41"/>
      <c r="EYZ47" s="41"/>
      <c r="EZA47" s="41"/>
      <c r="EZB47" s="41"/>
      <c r="EZC47" s="41"/>
      <c r="EZD47" s="41"/>
      <c r="EZE47" s="41"/>
      <c r="EZF47" s="41"/>
      <c r="EZG47" s="41"/>
      <c r="EZH47" s="41"/>
      <c r="EZI47" s="41"/>
      <c r="EZJ47" s="41"/>
      <c r="EZK47" s="41"/>
      <c r="EZL47" s="41"/>
      <c r="EZM47" s="41"/>
      <c r="EZN47" s="41"/>
      <c r="EZO47" s="41"/>
      <c r="EZP47" s="41"/>
      <c r="EZQ47" s="41"/>
      <c r="EZR47" s="41"/>
      <c r="EZS47" s="41"/>
      <c r="EZT47" s="41"/>
      <c r="EZU47" s="41"/>
      <c r="EZV47" s="41"/>
      <c r="EZW47" s="41"/>
      <c r="EZX47" s="41"/>
      <c r="EZY47" s="41"/>
      <c r="EZZ47" s="41"/>
      <c r="FAA47" s="41"/>
      <c r="FAB47" s="41"/>
      <c r="FAC47" s="41"/>
      <c r="FAD47" s="41"/>
      <c r="FAE47" s="41"/>
      <c r="FAF47" s="41"/>
      <c r="FAG47" s="41"/>
      <c r="FAH47" s="41"/>
      <c r="FAI47" s="41"/>
      <c r="FAJ47" s="41"/>
      <c r="FAK47" s="41"/>
      <c r="FAL47" s="41"/>
      <c r="FAM47" s="41"/>
      <c r="FAN47" s="41"/>
      <c r="FAO47" s="41"/>
      <c r="FAP47" s="41"/>
      <c r="FAQ47" s="41"/>
      <c r="FAR47" s="41"/>
      <c r="FAS47" s="41"/>
      <c r="FAT47" s="41"/>
      <c r="FAU47" s="41"/>
      <c r="FAV47" s="41"/>
      <c r="FAW47" s="41"/>
      <c r="FAX47" s="41"/>
      <c r="FAY47" s="41"/>
      <c r="FAZ47" s="41"/>
      <c r="FBA47" s="41"/>
      <c r="FBB47" s="41"/>
      <c r="FBC47" s="41"/>
      <c r="FBD47" s="41"/>
      <c r="FBE47" s="41"/>
      <c r="FBF47" s="41"/>
      <c r="FBG47" s="41"/>
      <c r="FBH47" s="41"/>
      <c r="FBI47" s="41"/>
      <c r="FBJ47" s="41"/>
      <c r="FBK47" s="41"/>
      <c r="FBL47" s="41"/>
      <c r="FBM47" s="41"/>
      <c r="FBN47" s="41"/>
      <c r="FBO47" s="41"/>
      <c r="FBP47" s="41"/>
      <c r="FBQ47" s="41"/>
      <c r="FBR47" s="41"/>
      <c r="FBS47" s="41"/>
      <c r="FBT47" s="41"/>
      <c r="FBU47" s="41"/>
      <c r="FBV47" s="41"/>
      <c r="FBW47" s="41"/>
      <c r="FBX47" s="41"/>
      <c r="FBY47" s="41"/>
      <c r="FBZ47" s="41"/>
      <c r="FCA47" s="41"/>
      <c r="FCB47" s="41"/>
      <c r="FCC47" s="41"/>
      <c r="FCD47" s="41"/>
      <c r="FCE47" s="41"/>
      <c r="FCF47" s="41"/>
      <c r="FCG47" s="41"/>
      <c r="FCH47" s="41"/>
      <c r="FCI47" s="41"/>
      <c r="FCJ47" s="41"/>
      <c r="FCK47" s="41"/>
      <c r="FCL47" s="41"/>
      <c r="FCM47" s="41"/>
      <c r="FCN47" s="41"/>
      <c r="FCO47" s="41"/>
      <c r="FCP47" s="41"/>
      <c r="FCQ47" s="41"/>
      <c r="FCR47" s="41"/>
      <c r="FCS47" s="41"/>
      <c r="FCT47" s="41"/>
      <c r="FCU47" s="41"/>
      <c r="FCV47" s="41"/>
      <c r="FCW47" s="41"/>
      <c r="FCX47" s="41"/>
      <c r="FCY47" s="41"/>
      <c r="FCZ47" s="41"/>
      <c r="FDA47" s="41"/>
      <c r="FDB47" s="41"/>
      <c r="FDC47" s="41"/>
      <c r="FDD47" s="41"/>
      <c r="FDE47" s="41"/>
      <c r="FDF47" s="41"/>
      <c r="FDG47" s="41"/>
      <c r="FDH47" s="41"/>
      <c r="FDI47" s="41"/>
      <c r="FDJ47" s="41"/>
      <c r="FDK47" s="41"/>
      <c r="FDL47" s="41"/>
      <c r="FDM47" s="41"/>
      <c r="FDN47" s="41"/>
      <c r="FDO47" s="41"/>
      <c r="FDP47" s="41"/>
      <c r="FDQ47" s="41"/>
      <c r="FDR47" s="41"/>
      <c r="FDS47" s="41"/>
      <c r="FDT47" s="41"/>
      <c r="FDU47" s="41"/>
      <c r="FDV47" s="41"/>
      <c r="FDW47" s="41"/>
      <c r="FDX47" s="41"/>
      <c r="FDY47" s="41"/>
      <c r="FDZ47" s="41"/>
      <c r="FEA47" s="41"/>
      <c r="FEB47" s="41"/>
      <c r="FEC47" s="41"/>
      <c r="FED47" s="41"/>
      <c r="FEE47" s="41"/>
      <c r="FEF47" s="41"/>
      <c r="FEG47" s="41"/>
      <c r="FEH47" s="41"/>
      <c r="FEI47" s="41"/>
      <c r="FEJ47" s="41"/>
      <c r="FEK47" s="41"/>
      <c r="FEL47" s="41"/>
      <c r="FEM47" s="41"/>
      <c r="FEN47" s="41"/>
      <c r="FEO47" s="41"/>
      <c r="FEP47" s="41"/>
      <c r="FEQ47" s="41"/>
      <c r="FER47" s="41"/>
      <c r="FES47" s="41"/>
      <c r="FET47" s="41"/>
      <c r="FEU47" s="41"/>
      <c r="FEV47" s="41"/>
      <c r="FEW47" s="41"/>
      <c r="FEX47" s="41"/>
      <c r="FEY47" s="41"/>
      <c r="FEZ47" s="41"/>
      <c r="FFA47" s="41"/>
      <c r="FFB47" s="41"/>
      <c r="FFC47" s="41"/>
      <c r="FFD47" s="41"/>
      <c r="FFE47" s="41"/>
      <c r="FFF47" s="41"/>
      <c r="FFG47" s="41"/>
      <c r="FFH47" s="41"/>
      <c r="FFI47" s="41"/>
      <c r="FFJ47" s="41"/>
      <c r="FFK47" s="41"/>
      <c r="FFL47" s="41"/>
      <c r="FFM47" s="41"/>
      <c r="FFN47" s="41"/>
      <c r="FFO47" s="41"/>
      <c r="FFP47" s="41"/>
      <c r="FFQ47" s="41"/>
      <c r="FFR47" s="41"/>
      <c r="FFS47" s="41"/>
      <c r="FFT47" s="41"/>
      <c r="FFU47" s="41"/>
      <c r="FFV47" s="41"/>
      <c r="FFW47" s="41"/>
      <c r="FFX47" s="41"/>
      <c r="FFY47" s="41"/>
      <c r="FFZ47" s="41"/>
      <c r="FGA47" s="41"/>
      <c r="FGB47" s="41"/>
      <c r="FGC47" s="41"/>
      <c r="FGD47" s="41"/>
      <c r="FGE47" s="41"/>
      <c r="FGF47" s="41"/>
      <c r="FGG47" s="41"/>
      <c r="FGH47" s="41"/>
      <c r="FGI47" s="41"/>
      <c r="FGJ47" s="41"/>
      <c r="FGK47" s="41"/>
      <c r="FGL47" s="41"/>
      <c r="FGM47" s="41"/>
      <c r="FGN47" s="41"/>
      <c r="FGO47" s="41"/>
      <c r="FGP47" s="41"/>
      <c r="FGQ47" s="41"/>
      <c r="FGR47" s="41"/>
      <c r="FGS47" s="41"/>
      <c r="FGT47" s="41"/>
      <c r="FGU47" s="41"/>
      <c r="FGV47" s="41"/>
      <c r="FGW47" s="41"/>
      <c r="FGX47" s="41"/>
      <c r="FGY47" s="41"/>
      <c r="FGZ47" s="41"/>
      <c r="FHA47" s="41"/>
      <c r="FHB47" s="41"/>
      <c r="FHC47" s="41"/>
      <c r="FHD47" s="41"/>
      <c r="FHE47" s="41"/>
      <c r="FHF47" s="41"/>
      <c r="FHG47" s="41"/>
      <c r="FHH47" s="41"/>
      <c r="FHI47" s="41"/>
      <c r="FHJ47" s="41"/>
      <c r="FHK47" s="41"/>
      <c r="FHL47" s="41"/>
      <c r="FHM47" s="41"/>
      <c r="FHN47" s="41"/>
      <c r="FHO47" s="41"/>
      <c r="FHP47" s="41"/>
      <c r="FHQ47" s="41"/>
      <c r="FHR47" s="41"/>
      <c r="FHS47" s="41"/>
      <c r="FHT47" s="41"/>
      <c r="FHU47" s="41"/>
      <c r="FHV47" s="41"/>
      <c r="FHW47" s="41"/>
      <c r="FHX47" s="41"/>
      <c r="FHY47" s="41"/>
      <c r="FHZ47" s="41"/>
      <c r="FIA47" s="41"/>
      <c r="FIB47" s="41"/>
      <c r="FIC47" s="41"/>
      <c r="FID47" s="41"/>
      <c r="FIE47" s="41"/>
      <c r="FIF47" s="41"/>
      <c r="FIG47" s="41"/>
      <c r="FIH47" s="41"/>
      <c r="FII47" s="41"/>
      <c r="FIJ47" s="41"/>
      <c r="FIK47" s="41"/>
      <c r="FIL47" s="41"/>
      <c r="FIM47" s="41"/>
      <c r="FIN47" s="41"/>
      <c r="FIO47" s="41"/>
      <c r="FIP47" s="41"/>
      <c r="FIQ47" s="41"/>
      <c r="FIR47" s="41"/>
      <c r="FIS47" s="41"/>
      <c r="FIT47" s="41"/>
      <c r="FIU47" s="41"/>
      <c r="FIV47" s="41"/>
      <c r="FIW47" s="41"/>
      <c r="FIX47" s="41"/>
      <c r="FIY47" s="41"/>
      <c r="FIZ47" s="41"/>
      <c r="FJA47" s="41"/>
      <c r="FJB47" s="41"/>
      <c r="FJC47" s="41"/>
      <c r="FJD47" s="41"/>
      <c r="FJE47" s="41"/>
      <c r="FJF47" s="41"/>
      <c r="FJG47" s="41"/>
      <c r="FJH47" s="41"/>
      <c r="FJI47" s="41"/>
      <c r="FJJ47" s="41"/>
      <c r="FJK47" s="41"/>
      <c r="FJL47" s="41"/>
      <c r="FJM47" s="41"/>
      <c r="FJN47" s="41"/>
      <c r="FJO47" s="41"/>
      <c r="FJP47" s="41"/>
      <c r="FJQ47" s="41"/>
      <c r="FJR47" s="41"/>
      <c r="FJS47" s="41"/>
      <c r="FJT47" s="41"/>
      <c r="FJU47" s="41"/>
      <c r="FJV47" s="41"/>
      <c r="FJW47" s="41"/>
      <c r="FJX47" s="41"/>
      <c r="FJY47" s="41"/>
      <c r="FJZ47" s="41"/>
      <c r="FKA47" s="41"/>
      <c r="FKB47" s="41"/>
      <c r="FKC47" s="41"/>
      <c r="FKD47" s="41"/>
      <c r="FKE47" s="41"/>
      <c r="FKF47" s="41"/>
      <c r="FKG47" s="41"/>
      <c r="FKH47" s="41"/>
      <c r="FKI47" s="41"/>
      <c r="FKJ47" s="41"/>
      <c r="FKK47" s="41"/>
      <c r="FKL47" s="41"/>
      <c r="FKM47" s="41"/>
      <c r="FKN47" s="41"/>
      <c r="FKO47" s="41"/>
      <c r="FKP47" s="41"/>
      <c r="FKQ47" s="41"/>
      <c r="FKR47" s="41"/>
      <c r="FKS47" s="41"/>
      <c r="FKT47" s="41"/>
      <c r="FKU47" s="41"/>
      <c r="FKV47" s="41"/>
      <c r="FKW47" s="41"/>
      <c r="FKX47" s="41"/>
      <c r="FKY47" s="41"/>
      <c r="FKZ47" s="41"/>
      <c r="FLA47" s="41"/>
      <c r="FLB47" s="41"/>
      <c r="FLC47" s="41"/>
      <c r="FLD47" s="41"/>
      <c r="FLE47" s="41"/>
      <c r="FLF47" s="41"/>
      <c r="FLG47" s="41"/>
      <c r="FLH47" s="41"/>
      <c r="FLI47" s="41"/>
      <c r="FLJ47" s="41"/>
      <c r="FLK47" s="41"/>
      <c r="FLL47" s="41"/>
      <c r="FLM47" s="41"/>
      <c r="FLN47" s="41"/>
      <c r="FLO47" s="41"/>
      <c r="FLP47" s="41"/>
      <c r="FLQ47" s="41"/>
      <c r="FLR47" s="41"/>
      <c r="FLS47" s="41"/>
      <c r="FLT47" s="41"/>
      <c r="FLU47" s="41"/>
      <c r="FLV47" s="41"/>
      <c r="FLW47" s="41"/>
      <c r="FLX47" s="41"/>
      <c r="FLY47" s="41"/>
      <c r="FLZ47" s="41"/>
      <c r="FMA47" s="41"/>
      <c r="FMB47" s="41"/>
      <c r="FMC47" s="41"/>
      <c r="FMD47" s="41"/>
      <c r="FME47" s="41"/>
      <c r="FMF47" s="41"/>
      <c r="FMG47" s="41"/>
      <c r="FMH47" s="41"/>
      <c r="FMI47" s="41"/>
      <c r="FMJ47" s="41"/>
      <c r="FMK47" s="41"/>
      <c r="FML47" s="41"/>
      <c r="FMM47" s="41"/>
      <c r="FMN47" s="41"/>
      <c r="FMO47" s="41"/>
      <c r="FMP47" s="41"/>
      <c r="FMQ47" s="41"/>
      <c r="FMR47" s="41"/>
      <c r="FMS47" s="41"/>
      <c r="FMT47" s="41"/>
      <c r="FMU47" s="41"/>
      <c r="FMV47" s="41"/>
      <c r="FMW47" s="41"/>
      <c r="FMX47" s="41"/>
      <c r="FMY47" s="41"/>
      <c r="FMZ47" s="41"/>
      <c r="FNA47" s="41"/>
      <c r="FNB47" s="41"/>
      <c r="FNC47" s="41"/>
      <c r="FND47" s="41"/>
      <c r="FNE47" s="41"/>
      <c r="FNF47" s="41"/>
      <c r="FNG47" s="41"/>
      <c r="FNH47" s="41"/>
      <c r="FNI47" s="41"/>
      <c r="FNJ47" s="41"/>
      <c r="FNK47" s="41"/>
      <c r="FNL47" s="41"/>
      <c r="FNM47" s="41"/>
      <c r="FNN47" s="41"/>
      <c r="FNO47" s="41"/>
      <c r="FNP47" s="41"/>
      <c r="FNQ47" s="41"/>
      <c r="FNR47" s="41"/>
      <c r="FNS47" s="41"/>
      <c r="FNT47" s="41"/>
      <c r="FNU47" s="41"/>
      <c r="FNV47" s="41"/>
      <c r="FNW47" s="41"/>
      <c r="FNX47" s="41"/>
      <c r="FNY47" s="41"/>
      <c r="FNZ47" s="41"/>
      <c r="FOA47" s="41"/>
      <c r="FOB47" s="41"/>
      <c r="FOC47" s="41"/>
      <c r="FOD47" s="41"/>
      <c r="FOE47" s="41"/>
      <c r="FOF47" s="41"/>
      <c r="FOG47" s="41"/>
      <c r="FOH47" s="41"/>
      <c r="FOI47" s="41"/>
      <c r="FOJ47" s="41"/>
      <c r="FOK47" s="41"/>
      <c r="FOL47" s="41"/>
      <c r="FOM47" s="41"/>
      <c r="FON47" s="41"/>
      <c r="FOO47" s="41"/>
      <c r="FOP47" s="41"/>
      <c r="FOQ47" s="41"/>
      <c r="FOR47" s="41"/>
      <c r="FOS47" s="41"/>
      <c r="FOT47" s="41"/>
      <c r="FOU47" s="41"/>
      <c r="FOV47" s="41"/>
      <c r="FOW47" s="41"/>
      <c r="FOX47" s="41"/>
      <c r="FOY47" s="41"/>
      <c r="FOZ47" s="41"/>
      <c r="FPA47" s="41"/>
      <c r="FPB47" s="41"/>
      <c r="FPC47" s="41"/>
      <c r="FPD47" s="41"/>
      <c r="FPE47" s="41"/>
      <c r="FPF47" s="41"/>
      <c r="FPG47" s="41"/>
      <c r="FPH47" s="41"/>
      <c r="FPI47" s="41"/>
      <c r="FPJ47" s="41"/>
      <c r="FPK47" s="41"/>
      <c r="FPL47" s="41"/>
      <c r="FPM47" s="41"/>
      <c r="FPN47" s="41"/>
      <c r="FPO47" s="41"/>
      <c r="FPP47" s="41"/>
      <c r="FPQ47" s="41"/>
      <c r="FPR47" s="41"/>
      <c r="FPS47" s="41"/>
      <c r="FPT47" s="41"/>
      <c r="FPU47" s="41"/>
      <c r="FPV47" s="41"/>
      <c r="FPW47" s="41"/>
      <c r="FPX47" s="41"/>
      <c r="FPY47" s="41"/>
      <c r="FPZ47" s="41"/>
      <c r="FQA47" s="41"/>
      <c r="FQB47" s="41"/>
      <c r="FQC47" s="41"/>
      <c r="FQD47" s="41"/>
      <c r="FQE47" s="41"/>
      <c r="FQF47" s="41"/>
      <c r="FQG47" s="41"/>
      <c r="FQH47" s="41"/>
      <c r="FQI47" s="41"/>
      <c r="FQJ47" s="41"/>
      <c r="FQK47" s="41"/>
      <c r="FQL47" s="41"/>
      <c r="FQM47" s="41"/>
      <c r="FQN47" s="41"/>
      <c r="FQO47" s="41"/>
      <c r="FQP47" s="41"/>
      <c r="FQQ47" s="41"/>
      <c r="FQR47" s="41"/>
      <c r="FQS47" s="41"/>
      <c r="FQT47" s="41"/>
      <c r="FQU47" s="41"/>
      <c r="FQV47" s="41"/>
      <c r="FQW47" s="41"/>
      <c r="FQX47" s="41"/>
      <c r="FQY47" s="41"/>
      <c r="FQZ47" s="41"/>
      <c r="FRA47" s="41"/>
      <c r="FRB47" s="41"/>
      <c r="FRC47" s="41"/>
      <c r="FRD47" s="41"/>
      <c r="FRE47" s="41"/>
      <c r="FRF47" s="41"/>
      <c r="FRG47" s="41"/>
      <c r="FRH47" s="41"/>
      <c r="FRI47" s="41"/>
      <c r="FRJ47" s="41"/>
      <c r="FRK47" s="41"/>
      <c r="FRL47" s="41"/>
      <c r="FRM47" s="41"/>
      <c r="FRN47" s="41"/>
      <c r="FRO47" s="41"/>
      <c r="FRP47" s="41"/>
      <c r="FRQ47" s="41"/>
      <c r="FRR47" s="41"/>
      <c r="FRS47" s="41"/>
      <c r="FRT47" s="41"/>
      <c r="FRU47" s="41"/>
      <c r="FRV47" s="41"/>
      <c r="FRW47" s="41"/>
      <c r="FRX47" s="41"/>
      <c r="FRY47" s="41"/>
      <c r="FRZ47" s="41"/>
      <c r="FSA47" s="41"/>
      <c r="FSB47" s="41"/>
      <c r="FSC47" s="41"/>
      <c r="FSD47" s="41"/>
      <c r="FSE47" s="41"/>
      <c r="FSF47" s="41"/>
      <c r="FSG47" s="41"/>
      <c r="FSH47" s="41"/>
      <c r="FSI47" s="41"/>
      <c r="FSJ47" s="41"/>
      <c r="FSK47" s="41"/>
      <c r="FSL47" s="41"/>
      <c r="FSM47" s="41"/>
      <c r="FSN47" s="41"/>
      <c r="FSO47" s="41"/>
      <c r="FSP47" s="41"/>
      <c r="FSQ47" s="41"/>
      <c r="FSR47" s="41"/>
      <c r="FSS47" s="41"/>
      <c r="FST47" s="41"/>
      <c r="FSU47" s="41"/>
      <c r="FSV47" s="41"/>
      <c r="FSW47" s="41"/>
      <c r="FSX47" s="41"/>
      <c r="FSY47" s="41"/>
      <c r="FSZ47" s="41"/>
      <c r="FTA47" s="41"/>
      <c r="FTB47" s="41"/>
      <c r="FTC47" s="41"/>
      <c r="FTD47" s="41"/>
      <c r="FTE47" s="41"/>
      <c r="FTF47" s="41"/>
      <c r="FTG47" s="41"/>
      <c r="FTH47" s="41"/>
      <c r="FTI47" s="41"/>
      <c r="FTJ47" s="41"/>
      <c r="FTK47" s="41"/>
      <c r="FTL47" s="41"/>
      <c r="FTM47" s="41"/>
      <c r="FTN47" s="41"/>
      <c r="FTO47" s="41"/>
      <c r="FTP47" s="41"/>
      <c r="FTQ47" s="41"/>
      <c r="FTR47" s="41"/>
      <c r="FTS47" s="41"/>
      <c r="FTT47" s="41"/>
      <c r="FTU47" s="41"/>
      <c r="FTV47" s="41"/>
      <c r="FTW47" s="41"/>
      <c r="FTX47" s="41"/>
      <c r="FTY47" s="41"/>
      <c r="FTZ47" s="41"/>
      <c r="FUA47" s="41"/>
      <c r="FUB47" s="41"/>
      <c r="FUC47" s="41"/>
      <c r="FUD47" s="41"/>
      <c r="FUE47" s="41"/>
      <c r="FUF47" s="41"/>
      <c r="FUG47" s="41"/>
      <c r="FUH47" s="41"/>
      <c r="FUI47" s="41"/>
      <c r="FUJ47" s="41"/>
      <c r="FUK47" s="41"/>
      <c r="FUL47" s="41"/>
      <c r="FUM47" s="41"/>
      <c r="FUN47" s="41"/>
      <c r="FUO47" s="41"/>
      <c r="FUP47" s="41"/>
      <c r="FUQ47" s="41"/>
      <c r="FUR47" s="41"/>
      <c r="FUS47" s="41"/>
      <c r="FUT47" s="41"/>
      <c r="FUU47" s="41"/>
      <c r="FUV47" s="41"/>
      <c r="FUW47" s="41"/>
      <c r="FUX47" s="41"/>
      <c r="FUY47" s="41"/>
      <c r="FUZ47" s="41"/>
      <c r="FVA47" s="41"/>
      <c r="FVB47" s="41"/>
      <c r="FVC47" s="41"/>
      <c r="FVD47" s="41"/>
      <c r="FVE47" s="41"/>
      <c r="FVF47" s="41"/>
      <c r="FVG47" s="41"/>
      <c r="FVH47" s="41"/>
      <c r="FVI47" s="41"/>
      <c r="FVJ47" s="41"/>
      <c r="FVK47" s="41"/>
      <c r="FVL47" s="41"/>
      <c r="FVM47" s="41"/>
      <c r="FVN47" s="41"/>
      <c r="FVO47" s="41"/>
      <c r="FVP47" s="41"/>
      <c r="FVQ47" s="41"/>
      <c r="FVR47" s="41"/>
      <c r="FVS47" s="41"/>
      <c r="FVT47" s="41"/>
      <c r="FVU47" s="41"/>
      <c r="FVV47" s="41"/>
      <c r="FVW47" s="41"/>
      <c r="FVX47" s="41"/>
      <c r="FVY47" s="41"/>
      <c r="FVZ47" s="41"/>
      <c r="FWA47" s="41"/>
      <c r="FWB47" s="41"/>
      <c r="FWC47" s="41"/>
      <c r="FWD47" s="41"/>
      <c r="FWE47" s="41"/>
      <c r="FWF47" s="41"/>
      <c r="FWG47" s="41"/>
      <c r="FWH47" s="41"/>
      <c r="FWI47" s="41"/>
      <c r="FWJ47" s="41"/>
      <c r="FWK47" s="41"/>
      <c r="FWL47" s="41"/>
      <c r="FWM47" s="41"/>
      <c r="FWN47" s="41"/>
      <c r="FWO47" s="41"/>
      <c r="FWP47" s="41"/>
      <c r="FWQ47" s="41"/>
      <c r="FWR47" s="41"/>
      <c r="FWS47" s="41"/>
      <c r="FWT47" s="41"/>
      <c r="FWU47" s="41"/>
      <c r="FWV47" s="41"/>
      <c r="FWW47" s="41"/>
      <c r="FWX47" s="41"/>
      <c r="FWY47" s="41"/>
      <c r="FWZ47" s="41"/>
      <c r="FXA47" s="41"/>
      <c r="FXB47" s="41"/>
      <c r="FXC47" s="41"/>
      <c r="FXD47" s="41"/>
      <c r="FXE47" s="41"/>
      <c r="FXF47" s="41"/>
      <c r="FXG47" s="41"/>
      <c r="FXH47" s="41"/>
      <c r="FXI47" s="41"/>
      <c r="FXJ47" s="41"/>
      <c r="FXK47" s="41"/>
      <c r="FXL47" s="41"/>
      <c r="FXM47" s="41"/>
      <c r="FXN47" s="41"/>
      <c r="FXO47" s="41"/>
      <c r="FXP47" s="41"/>
      <c r="FXQ47" s="41"/>
      <c r="FXR47" s="41"/>
      <c r="FXS47" s="41"/>
      <c r="FXT47" s="41"/>
      <c r="FXU47" s="41"/>
      <c r="FXV47" s="41"/>
      <c r="FXW47" s="41"/>
      <c r="FXX47" s="41"/>
      <c r="FXY47" s="41"/>
      <c r="FXZ47" s="41"/>
      <c r="FYA47" s="41"/>
      <c r="FYB47" s="41"/>
      <c r="FYC47" s="41"/>
      <c r="FYD47" s="41"/>
      <c r="FYE47" s="41"/>
      <c r="FYF47" s="41"/>
      <c r="FYG47" s="41"/>
      <c r="FYH47" s="41"/>
      <c r="FYI47" s="41"/>
      <c r="FYJ47" s="41"/>
      <c r="FYK47" s="41"/>
      <c r="FYL47" s="41"/>
      <c r="FYM47" s="41"/>
      <c r="FYN47" s="41"/>
      <c r="FYO47" s="41"/>
      <c r="FYP47" s="41"/>
      <c r="FYQ47" s="41"/>
      <c r="FYR47" s="41"/>
      <c r="FYS47" s="41"/>
      <c r="FYT47" s="41"/>
      <c r="FYU47" s="41"/>
      <c r="FYV47" s="41"/>
      <c r="FYW47" s="41"/>
      <c r="FYX47" s="41"/>
      <c r="FYY47" s="41"/>
      <c r="FYZ47" s="41"/>
      <c r="FZA47" s="41"/>
      <c r="FZB47" s="41"/>
      <c r="FZC47" s="41"/>
      <c r="FZD47" s="41"/>
      <c r="FZE47" s="41"/>
      <c r="FZF47" s="41"/>
      <c r="FZG47" s="41"/>
      <c r="FZH47" s="41"/>
      <c r="FZI47" s="41"/>
      <c r="FZJ47" s="41"/>
      <c r="FZK47" s="41"/>
      <c r="FZL47" s="41"/>
      <c r="FZM47" s="41"/>
      <c r="FZN47" s="41"/>
      <c r="FZO47" s="41"/>
      <c r="FZP47" s="41"/>
      <c r="FZQ47" s="41"/>
      <c r="FZR47" s="41"/>
      <c r="FZS47" s="41"/>
      <c r="FZT47" s="41"/>
      <c r="FZU47" s="41"/>
      <c r="FZV47" s="41"/>
      <c r="FZW47" s="41"/>
      <c r="FZX47" s="41"/>
      <c r="FZY47" s="41"/>
      <c r="FZZ47" s="41"/>
      <c r="GAA47" s="41"/>
      <c r="GAB47" s="41"/>
      <c r="GAC47" s="41"/>
      <c r="GAD47" s="41"/>
      <c r="GAE47" s="41"/>
      <c r="GAF47" s="41"/>
      <c r="GAG47" s="41"/>
      <c r="GAH47" s="41"/>
      <c r="GAI47" s="41"/>
      <c r="GAJ47" s="41"/>
      <c r="GAK47" s="41"/>
      <c r="GAL47" s="41"/>
      <c r="GAM47" s="41"/>
      <c r="GAN47" s="41"/>
      <c r="GAO47" s="41"/>
      <c r="GAP47" s="41"/>
      <c r="GAQ47" s="41"/>
      <c r="GAR47" s="41"/>
      <c r="GAS47" s="41"/>
      <c r="GAT47" s="41"/>
      <c r="GAU47" s="41"/>
      <c r="GAV47" s="41"/>
      <c r="GAW47" s="41"/>
      <c r="GAX47" s="41"/>
      <c r="GAY47" s="41"/>
      <c r="GAZ47" s="41"/>
      <c r="GBA47" s="41"/>
      <c r="GBB47" s="41"/>
      <c r="GBC47" s="41"/>
      <c r="GBD47" s="41"/>
      <c r="GBE47" s="41"/>
      <c r="GBF47" s="41"/>
      <c r="GBG47" s="41"/>
      <c r="GBH47" s="41"/>
      <c r="GBI47" s="41"/>
      <c r="GBJ47" s="41"/>
      <c r="GBK47" s="41"/>
      <c r="GBL47" s="41"/>
      <c r="GBM47" s="41"/>
      <c r="GBN47" s="41"/>
      <c r="GBO47" s="41"/>
      <c r="GBP47" s="41"/>
      <c r="GBQ47" s="41"/>
      <c r="GBR47" s="41"/>
      <c r="GBS47" s="41"/>
      <c r="GBT47" s="41"/>
      <c r="GBU47" s="41"/>
      <c r="GBV47" s="41"/>
      <c r="GBW47" s="41"/>
      <c r="GBX47" s="41"/>
      <c r="GBY47" s="41"/>
      <c r="GBZ47" s="41"/>
      <c r="GCA47" s="41"/>
      <c r="GCB47" s="41"/>
      <c r="GCC47" s="41"/>
      <c r="GCD47" s="41"/>
      <c r="GCE47" s="41"/>
      <c r="GCF47" s="41"/>
      <c r="GCG47" s="41"/>
      <c r="GCH47" s="41"/>
      <c r="GCI47" s="41"/>
      <c r="GCJ47" s="41"/>
      <c r="GCK47" s="41"/>
      <c r="GCL47" s="41"/>
      <c r="GCM47" s="41"/>
      <c r="GCN47" s="41"/>
      <c r="GCO47" s="41"/>
      <c r="GCP47" s="41"/>
      <c r="GCQ47" s="41"/>
      <c r="GCR47" s="41"/>
      <c r="GCS47" s="41"/>
      <c r="GCT47" s="41"/>
      <c r="GCU47" s="41"/>
      <c r="GCV47" s="41"/>
      <c r="GCW47" s="41"/>
      <c r="GCX47" s="41"/>
      <c r="GCY47" s="41"/>
      <c r="GCZ47" s="41"/>
      <c r="GDA47" s="41"/>
      <c r="GDB47" s="41"/>
      <c r="GDC47" s="41"/>
      <c r="GDD47" s="41"/>
      <c r="GDE47" s="41"/>
      <c r="GDF47" s="41"/>
      <c r="GDG47" s="41"/>
      <c r="GDH47" s="41"/>
      <c r="GDI47" s="41"/>
      <c r="GDJ47" s="41"/>
      <c r="GDK47" s="41"/>
      <c r="GDL47" s="41"/>
      <c r="GDM47" s="41"/>
      <c r="GDN47" s="41"/>
      <c r="GDO47" s="41"/>
      <c r="GDP47" s="41"/>
      <c r="GDQ47" s="41"/>
      <c r="GDR47" s="41"/>
      <c r="GDS47" s="41"/>
      <c r="GDT47" s="41"/>
      <c r="GDU47" s="41"/>
      <c r="GDV47" s="41"/>
      <c r="GDW47" s="41"/>
      <c r="GDX47" s="41"/>
      <c r="GDY47" s="41"/>
      <c r="GDZ47" s="41"/>
      <c r="GEA47" s="41"/>
      <c r="GEB47" s="41"/>
      <c r="GEC47" s="41"/>
      <c r="GED47" s="41"/>
      <c r="GEE47" s="41"/>
      <c r="GEF47" s="41"/>
      <c r="GEG47" s="41"/>
      <c r="GEH47" s="41"/>
      <c r="GEI47" s="41"/>
      <c r="GEJ47" s="41"/>
      <c r="GEK47" s="41"/>
      <c r="GEL47" s="41"/>
      <c r="GEM47" s="41"/>
      <c r="GEN47" s="41"/>
      <c r="GEO47" s="41"/>
      <c r="GEP47" s="41"/>
      <c r="GEQ47" s="41"/>
      <c r="GER47" s="41"/>
      <c r="GES47" s="41"/>
      <c r="GET47" s="41"/>
      <c r="GEU47" s="41"/>
      <c r="GEV47" s="41"/>
      <c r="GEW47" s="41"/>
      <c r="GEX47" s="41"/>
      <c r="GEY47" s="41"/>
      <c r="GEZ47" s="41"/>
      <c r="GFA47" s="41"/>
      <c r="GFB47" s="41"/>
      <c r="GFC47" s="41"/>
      <c r="GFD47" s="41"/>
      <c r="GFE47" s="41"/>
      <c r="GFF47" s="41"/>
      <c r="GFG47" s="41"/>
      <c r="GFH47" s="41"/>
      <c r="GFI47" s="41"/>
      <c r="GFJ47" s="41"/>
      <c r="GFK47" s="41"/>
      <c r="GFL47" s="41"/>
      <c r="GFM47" s="41"/>
      <c r="GFN47" s="41"/>
      <c r="GFO47" s="41"/>
      <c r="GFP47" s="41"/>
      <c r="GFQ47" s="41"/>
      <c r="GFR47" s="41"/>
      <c r="GFS47" s="41"/>
      <c r="GFT47" s="41"/>
      <c r="GFU47" s="41"/>
      <c r="GFV47" s="41"/>
      <c r="GFW47" s="41"/>
      <c r="GFX47" s="41"/>
      <c r="GFY47" s="41"/>
      <c r="GFZ47" s="41"/>
      <c r="GGA47" s="41"/>
      <c r="GGB47" s="41"/>
      <c r="GGC47" s="41"/>
      <c r="GGD47" s="41"/>
      <c r="GGE47" s="41"/>
      <c r="GGF47" s="41"/>
      <c r="GGG47" s="41"/>
      <c r="GGH47" s="41"/>
      <c r="GGI47" s="41"/>
      <c r="GGJ47" s="41"/>
      <c r="GGK47" s="41"/>
      <c r="GGL47" s="41"/>
      <c r="GGM47" s="41"/>
      <c r="GGN47" s="41"/>
      <c r="GGO47" s="41"/>
      <c r="GGP47" s="41"/>
      <c r="GGQ47" s="41"/>
      <c r="GGR47" s="41"/>
      <c r="GGS47" s="41"/>
      <c r="GGT47" s="41"/>
      <c r="GGU47" s="41"/>
      <c r="GGV47" s="41"/>
      <c r="GGW47" s="41"/>
      <c r="GGX47" s="41"/>
      <c r="GGY47" s="41"/>
      <c r="GGZ47" s="41"/>
      <c r="GHA47" s="41"/>
      <c r="GHB47" s="41"/>
      <c r="GHC47" s="41"/>
      <c r="GHD47" s="41"/>
      <c r="GHE47" s="41"/>
      <c r="GHF47" s="41"/>
      <c r="GHG47" s="41"/>
      <c r="GHH47" s="41"/>
      <c r="GHI47" s="41"/>
      <c r="GHJ47" s="41"/>
      <c r="GHK47" s="41"/>
      <c r="GHL47" s="41"/>
      <c r="GHM47" s="41"/>
      <c r="GHN47" s="41"/>
      <c r="GHO47" s="41"/>
      <c r="GHP47" s="41"/>
      <c r="GHQ47" s="41"/>
      <c r="GHR47" s="41"/>
      <c r="GHS47" s="41"/>
      <c r="GHT47" s="41"/>
      <c r="GHU47" s="41"/>
      <c r="GHV47" s="41"/>
      <c r="GHW47" s="41"/>
      <c r="GHX47" s="41"/>
      <c r="GHY47" s="41"/>
      <c r="GHZ47" s="41"/>
      <c r="GIA47" s="41"/>
      <c r="GIB47" s="41"/>
      <c r="GIC47" s="41"/>
      <c r="GID47" s="41"/>
      <c r="GIE47" s="41"/>
      <c r="GIF47" s="41"/>
      <c r="GIG47" s="41"/>
      <c r="GIH47" s="41"/>
      <c r="GII47" s="41"/>
      <c r="GIJ47" s="41"/>
      <c r="GIK47" s="41"/>
      <c r="GIL47" s="41"/>
      <c r="GIM47" s="41"/>
      <c r="GIN47" s="41"/>
      <c r="GIO47" s="41"/>
      <c r="GIP47" s="41"/>
      <c r="GIQ47" s="41"/>
      <c r="GIR47" s="41"/>
      <c r="GIS47" s="41"/>
      <c r="GIT47" s="41"/>
      <c r="GIU47" s="41"/>
      <c r="GIV47" s="41"/>
      <c r="GIW47" s="41"/>
      <c r="GIX47" s="41"/>
      <c r="GIY47" s="41"/>
      <c r="GIZ47" s="41"/>
      <c r="GJA47" s="41"/>
      <c r="GJB47" s="41"/>
      <c r="GJC47" s="41"/>
      <c r="GJD47" s="41"/>
      <c r="GJE47" s="41"/>
      <c r="GJF47" s="41"/>
      <c r="GJG47" s="41"/>
      <c r="GJH47" s="41"/>
      <c r="GJI47" s="41"/>
      <c r="GJJ47" s="41"/>
      <c r="GJK47" s="41"/>
      <c r="GJL47" s="41"/>
      <c r="GJM47" s="41"/>
      <c r="GJN47" s="41"/>
      <c r="GJO47" s="41"/>
      <c r="GJP47" s="41"/>
      <c r="GJQ47" s="41"/>
      <c r="GJR47" s="41"/>
      <c r="GJS47" s="41"/>
      <c r="GJT47" s="41"/>
      <c r="GJU47" s="41"/>
      <c r="GJV47" s="41"/>
      <c r="GJW47" s="41"/>
      <c r="GJX47" s="41"/>
      <c r="GJY47" s="41"/>
      <c r="GJZ47" s="41"/>
      <c r="GKA47" s="41"/>
      <c r="GKB47" s="41"/>
      <c r="GKC47" s="41"/>
      <c r="GKD47" s="41"/>
      <c r="GKE47" s="41"/>
      <c r="GKF47" s="41"/>
      <c r="GKG47" s="41"/>
      <c r="GKH47" s="41"/>
      <c r="GKI47" s="41"/>
      <c r="GKJ47" s="41"/>
      <c r="GKK47" s="41"/>
      <c r="GKL47" s="41"/>
      <c r="GKM47" s="41"/>
      <c r="GKN47" s="41"/>
      <c r="GKO47" s="41"/>
      <c r="GKP47" s="41"/>
      <c r="GKQ47" s="41"/>
      <c r="GKR47" s="41"/>
      <c r="GKS47" s="41"/>
      <c r="GKT47" s="41"/>
      <c r="GKU47" s="41"/>
      <c r="GKV47" s="41"/>
      <c r="GKW47" s="41"/>
      <c r="GKX47" s="41"/>
      <c r="GKY47" s="41"/>
      <c r="GKZ47" s="41"/>
      <c r="GLA47" s="41"/>
      <c r="GLB47" s="41"/>
      <c r="GLC47" s="41"/>
      <c r="GLD47" s="41"/>
      <c r="GLE47" s="41"/>
      <c r="GLF47" s="41"/>
      <c r="GLG47" s="41"/>
      <c r="GLH47" s="41"/>
      <c r="GLI47" s="41"/>
      <c r="GLJ47" s="41"/>
      <c r="GLK47" s="41"/>
      <c r="GLL47" s="41"/>
      <c r="GLM47" s="41"/>
      <c r="GLN47" s="41"/>
      <c r="GLO47" s="41"/>
      <c r="GLP47" s="41"/>
      <c r="GLQ47" s="41"/>
      <c r="GLR47" s="41"/>
      <c r="GLS47" s="41"/>
      <c r="GLT47" s="41"/>
      <c r="GLU47" s="41"/>
      <c r="GLV47" s="41"/>
      <c r="GLW47" s="41"/>
      <c r="GLX47" s="41"/>
      <c r="GLY47" s="41"/>
      <c r="GLZ47" s="41"/>
      <c r="GMA47" s="41"/>
      <c r="GMB47" s="41"/>
      <c r="GMC47" s="41"/>
      <c r="GMD47" s="41"/>
      <c r="GME47" s="41"/>
      <c r="GMF47" s="41"/>
      <c r="GMG47" s="41"/>
      <c r="GMH47" s="41"/>
      <c r="GMI47" s="41"/>
      <c r="GMJ47" s="41"/>
      <c r="GMK47" s="41"/>
      <c r="GML47" s="41"/>
      <c r="GMM47" s="41"/>
      <c r="GMN47" s="41"/>
      <c r="GMO47" s="41"/>
      <c r="GMP47" s="41"/>
      <c r="GMQ47" s="41"/>
      <c r="GMR47" s="41"/>
      <c r="GMS47" s="41"/>
      <c r="GMT47" s="41"/>
      <c r="GMU47" s="41"/>
      <c r="GMV47" s="41"/>
      <c r="GMW47" s="41"/>
      <c r="GMX47" s="41"/>
      <c r="GMY47" s="41"/>
      <c r="GMZ47" s="41"/>
      <c r="GNA47" s="41"/>
      <c r="GNB47" s="41"/>
      <c r="GNC47" s="41"/>
      <c r="GND47" s="41"/>
      <c r="GNE47" s="41"/>
      <c r="GNF47" s="41"/>
      <c r="GNG47" s="41"/>
      <c r="GNH47" s="41"/>
      <c r="GNI47" s="41"/>
      <c r="GNJ47" s="41"/>
      <c r="GNK47" s="41"/>
      <c r="GNL47" s="41"/>
      <c r="GNM47" s="41"/>
      <c r="GNN47" s="41"/>
      <c r="GNO47" s="41"/>
      <c r="GNP47" s="41"/>
      <c r="GNQ47" s="41"/>
      <c r="GNR47" s="41"/>
      <c r="GNS47" s="41"/>
      <c r="GNT47" s="41"/>
      <c r="GNU47" s="41"/>
      <c r="GNV47" s="41"/>
      <c r="GNW47" s="41"/>
      <c r="GNX47" s="41"/>
      <c r="GNY47" s="41"/>
      <c r="GNZ47" s="41"/>
      <c r="GOA47" s="41"/>
      <c r="GOB47" s="41"/>
      <c r="GOC47" s="41"/>
      <c r="GOD47" s="41"/>
      <c r="GOE47" s="41"/>
      <c r="GOF47" s="41"/>
      <c r="GOG47" s="41"/>
      <c r="GOH47" s="41"/>
      <c r="GOI47" s="41"/>
      <c r="GOJ47" s="41"/>
      <c r="GOK47" s="41"/>
      <c r="GOL47" s="41"/>
      <c r="GOM47" s="41"/>
      <c r="GON47" s="41"/>
      <c r="GOO47" s="41"/>
      <c r="GOP47" s="41"/>
      <c r="GOQ47" s="41"/>
      <c r="GOR47" s="41"/>
      <c r="GOS47" s="41"/>
      <c r="GOT47" s="41"/>
      <c r="GOU47" s="41"/>
      <c r="GOV47" s="41"/>
      <c r="GOW47" s="41"/>
      <c r="GOX47" s="41"/>
      <c r="GOY47" s="41"/>
      <c r="GOZ47" s="41"/>
      <c r="GPA47" s="41"/>
      <c r="GPB47" s="41"/>
      <c r="GPC47" s="41"/>
      <c r="GPD47" s="41"/>
      <c r="GPE47" s="41"/>
      <c r="GPF47" s="41"/>
      <c r="GPG47" s="41"/>
      <c r="GPH47" s="41"/>
      <c r="GPI47" s="41"/>
      <c r="GPJ47" s="41"/>
      <c r="GPK47" s="41"/>
      <c r="GPL47" s="41"/>
      <c r="GPM47" s="41"/>
      <c r="GPN47" s="41"/>
      <c r="GPO47" s="41"/>
      <c r="GPP47" s="41"/>
      <c r="GPQ47" s="41"/>
      <c r="GPR47" s="41"/>
      <c r="GPS47" s="41"/>
      <c r="GPT47" s="41"/>
      <c r="GPU47" s="41"/>
      <c r="GPV47" s="41"/>
      <c r="GPW47" s="41"/>
      <c r="GPX47" s="41"/>
      <c r="GPY47" s="41"/>
      <c r="GPZ47" s="41"/>
      <c r="GQA47" s="41"/>
      <c r="GQB47" s="41"/>
      <c r="GQC47" s="41"/>
      <c r="GQD47" s="41"/>
      <c r="GQE47" s="41"/>
      <c r="GQF47" s="41"/>
      <c r="GQG47" s="41"/>
      <c r="GQH47" s="41"/>
      <c r="GQI47" s="41"/>
      <c r="GQJ47" s="41"/>
      <c r="GQK47" s="41"/>
      <c r="GQL47" s="41"/>
      <c r="GQM47" s="41"/>
      <c r="GQN47" s="41"/>
      <c r="GQO47" s="41"/>
      <c r="GQP47" s="41"/>
      <c r="GQQ47" s="41"/>
      <c r="GQR47" s="41"/>
      <c r="GQS47" s="41"/>
      <c r="GQT47" s="41"/>
      <c r="GQU47" s="41"/>
      <c r="GQV47" s="41"/>
      <c r="GQW47" s="41"/>
      <c r="GQX47" s="41"/>
      <c r="GQY47" s="41"/>
      <c r="GQZ47" s="41"/>
      <c r="GRA47" s="41"/>
      <c r="GRB47" s="41"/>
      <c r="GRC47" s="41"/>
      <c r="GRD47" s="41"/>
      <c r="GRE47" s="41"/>
      <c r="GRF47" s="41"/>
      <c r="GRG47" s="41"/>
      <c r="GRH47" s="41"/>
      <c r="GRI47" s="41"/>
      <c r="GRJ47" s="41"/>
      <c r="GRK47" s="41"/>
      <c r="GRL47" s="41"/>
      <c r="GRM47" s="41"/>
      <c r="GRN47" s="41"/>
      <c r="GRO47" s="41"/>
      <c r="GRP47" s="41"/>
      <c r="GRQ47" s="41"/>
      <c r="GRR47" s="41"/>
      <c r="GRS47" s="41"/>
      <c r="GRT47" s="41"/>
      <c r="GRU47" s="41"/>
      <c r="GRV47" s="41"/>
      <c r="GRW47" s="41"/>
      <c r="GRX47" s="41"/>
      <c r="GRY47" s="41"/>
      <c r="GRZ47" s="41"/>
      <c r="GSA47" s="41"/>
      <c r="GSB47" s="41"/>
      <c r="GSC47" s="41"/>
      <c r="GSD47" s="41"/>
      <c r="GSE47" s="41"/>
      <c r="GSF47" s="41"/>
      <c r="GSG47" s="41"/>
      <c r="GSH47" s="41"/>
      <c r="GSI47" s="41"/>
      <c r="GSJ47" s="41"/>
      <c r="GSK47" s="41"/>
      <c r="GSL47" s="41"/>
      <c r="GSM47" s="41"/>
      <c r="GSN47" s="41"/>
      <c r="GSO47" s="41"/>
      <c r="GSP47" s="41"/>
      <c r="GSQ47" s="41"/>
      <c r="GSR47" s="41"/>
      <c r="GSS47" s="41"/>
      <c r="GST47" s="41"/>
      <c r="GSU47" s="41"/>
      <c r="GSV47" s="41"/>
      <c r="GSW47" s="41"/>
      <c r="GSX47" s="41"/>
      <c r="GSY47" s="41"/>
      <c r="GSZ47" s="41"/>
      <c r="GTA47" s="41"/>
      <c r="GTB47" s="41"/>
      <c r="GTC47" s="41"/>
      <c r="GTD47" s="41"/>
      <c r="GTE47" s="41"/>
      <c r="GTF47" s="41"/>
      <c r="GTG47" s="41"/>
      <c r="GTH47" s="41"/>
      <c r="GTI47" s="41"/>
      <c r="GTJ47" s="41"/>
      <c r="GTK47" s="41"/>
      <c r="GTL47" s="41"/>
      <c r="GTM47" s="41"/>
      <c r="GTN47" s="41"/>
      <c r="GTO47" s="41"/>
      <c r="GTP47" s="41"/>
      <c r="GTQ47" s="41"/>
      <c r="GTR47" s="41"/>
      <c r="GTS47" s="41"/>
      <c r="GTT47" s="41"/>
      <c r="GTU47" s="41"/>
      <c r="GTV47" s="41"/>
      <c r="GTW47" s="41"/>
      <c r="GTX47" s="41"/>
      <c r="GTY47" s="41"/>
      <c r="GTZ47" s="41"/>
      <c r="GUA47" s="41"/>
      <c r="GUB47" s="41"/>
      <c r="GUC47" s="41"/>
      <c r="GUD47" s="41"/>
      <c r="GUE47" s="41"/>
      <c r="GUF47" s="41"/>
      <c r="GUG47" s="41"/>
      <c r="GUH47" s="41"/>
      <c r="GUI47" s="41"/>
      <c r="GUJ47" s="41"/>
      <c r="GUK47" s="41"/>
      <c r="GUL47" s="41"/>
      <c r="GUM47" s="41"/>
      <c r="GUN47" s="41"/>
      <c r="GUO47" s="41"/>
      <c r="GUP47" s="41"/>
      <c r="GUQ47" s="41"/>
      <c r="GUR47" s="41"/>
      <c r="GUS47" s="41"/>
      <c r="GUT47" s="41"/>
      <c r="GUU47" s="41"/>
      <c r="GUV47" s="41"/>
      <c r="GUW47" s="41"/>
      <c r="GUX47" s="41"/>
      <c r="GUY47" s="41"/>
      <c r="GUZ47" s="41"/>
      <c r="GVA47" s="41"/>
      <c r="GVB47" s="41"/>
      <c r="GVC47" s="41"/>
      <c r="GVD47" s="41"/>
      <c r="GVE47" s="41"/>
      <c r="GVF47" s="41"/>
      <c r="GVG47" s="41"/>
      <c r="GVH47" s="41"/>
      <c r="GVI47" s="41"/>
      <c r="GVJ47" s="41"/>
      <c r="GVK47" s="41"/>
      <c r="GVL47" s="41"/>
      <c r="GVM47" s="41"/>
      <c r="GVN47" s="41"/>
      <c r="GVO47" s="41"/>
      <c r="GVP47" s="41"/>
      <c r="GVQ47" s="41"/>
      <c r="GVR47" s="41"/>
      <c r="GVS47" s="41"/>
      <c r="GVT47" s="41"/>
      <c r="GVU47" s="41"/>
      <c r="GVV47" s="41"/>
      <c r="GVW47" s="41"/>
      <c r="GVX47" s="41"/>
      <c r="GVY47" s="41"/>
      <c r="GVZ47" s="41"/>
      <c r="GWA47" s="41"/>
      <c r="GWB47" s="41"/>
      <c r="GWC47" s="41"/>
      <c r="GWD47" s="41"/>
      <c r="GWE47" s="41"/>
      <c r="GWF47" s="41"/>
      <c r="GWG47" s="41"/>
      <c r="GWH47" s="41"/>
      <c r="GWI47" s="41"/>
      <c r="GWJ47" s="41"/>
      <c r="GWK47" s="41"/>
      <c r="GWL47" s="41"/>
      <c r="GWM47" s="41"/>
      <c r="GWN47" s="41"/>
      <c r="GWO47" s="41"/>
      <c r="GWP47" s="41"/>
      <c r="GWQ47" s="41"/>
      <c r="GWR47" s="41"/>
      <c r="GWS47" s="41"/>
      <c r="GWT47" s="41"/>
      <c r="GWU47" s="41"/>
      <c r="GWV47" s="41"/>
      <c r="GWW47" s="41"/>
      <c r="GWX47" s="41"/>
      <c r="GWY47" s="41"/>
      <c r="GWZ47" s="41"/>
      <c r="GXA47" s="41"/>
      <c r="GXB47" s="41"/>
      <c r="GXC47" s="41"/>
      <c r="GXD47" s="41"/>
      <c r="GXE47" s="41"/>
      <c r="GXF47" s="41"/>
      <c r="GXG47" s="41"/>
      <c r="GXH47" s="41"/>
      <c r="GXI47" s="41"/>
      <c r="GXJ47" s="41"/>
      <c r="GXK47" s="41"/>
      <c r="GXL47" s="41"/>
      <c r="GXM47" s="41"/>
      <c r="GXN47" s="41"/>
      <c r="GXO47" s="41"/>
      <c r="GXP47" s="41"/>
      <c r="GXQ47" s="41"/>
      <c r="GXR47" s="41"/>
      <c r="GXS47" s="41"/>
      <c r="GXT47" s="41"/>
      <c r="GXU47" s="41"/>
      <c r="GXV47" s="41"/>
      <c r="GXW47" s="41"/>
      <c r="GXX47" s="41"/>
      <c r="GXY47" s="41"/>
      <c r="GXZ47" s="41"/>
      <c r="GYA47" s="41"/>
      <c r="GYB47" s="41"/>
      <c r="GYC47" s="41"/>
      <c r="GYD47" s="41"/>
      <c r="GYE47" s="41"/>
      <c r="GYF47" s="41"/>
      <c r="GYG47" s="41"/>
      <c r="GYH47" s="41"/>
      <c r="GYI47" s="41"/>
      <c r="GYJ47" s="41"/>
      <c r="GYK47" s="41"/>
      <c r="GYL47" s="41"/>
      <c r="GYM47" s="41"/>
      <c r="GYN47" s="41"/>
      <c r="GYO47" s="41"/>
      <c r="GYP47" s="41"/>
      <c r="GYQ47" s="41"/>
      <c r="GYR47" s="41"/>
      <c r="GYS47" s="41"/>
      <c r="GYT47" s="41"/>
      <c r="GYU47" s="41"/>
      <c r="GYV47" s="41"/>
      <c r="GYW47" s="41"/>
      <c r="GYX47" s="41"/>
      <c r="GYY47" s="41"/>
      <c r="GYZ47" s="41"/>
      <c r="GZA47" s="41"/>
      <c r="GZB47" s="41"/>
      <c r="GZC47" s="41"/>
      <c r="GZD47" s="41"/>
      <c r="GZE47" s="41"/>
      <c r="GZF47" s="41"/>
      <c r="GZG47" s="41"/>
      <c r="GZH47" s="41"/>
      <c r="GZI47" s="41"/>
      <c r="GZJ47" s="41"/>
      <c r="GZK47" s="41"/>
      <c r="GZL47" s="41"/>
      <c r="GZM47" s="41"/>
      <c r="GZN47" s="41"/>
      <c r="GZO47" s="41"/>
      <c r="GZP47" s="41"/>
      <c r="GZQ47" s="41"/>
      <c r="GZR47" s="41"/>
      <c r="GZS47" s="41"/>
      <c r="GZT47" s="41"/>
      <c r="GZU47" s="41"/>
      <c r="GZV47" s="41"/>
      <c r="GZW47" s="41"/>
      <c r="GZX47" s="41"/>
      <c r="GZY47" s="41"/>
      <c r="GZZ47" s="41"/>
      <c r="HAA47" s="41"/>
      <c r="HAB47" s="41"/>
      <c r="HAC47" s="41"/>
      <c r="HAD47" s="41"/>
      <c r="HAE47" s="41"/>
      <c r="HAF47" s="41"/>
      <c r="HAG47" s="41"/>
      <c r="HAH47" s="41"/>
      <c r="HAI47" s="41"/>
      <c r="HAJ47" s="41"/>
      <c r="HAK47" s="41"/>
      <c r="HAL47" s="41"/>
      <c r="HAM47" s="41"/>
      <c r="HAN47" s="41"/>
      <c r="HAO47" s="41"/>
      <c r="HAP47" s="41"/>
      <c r="HAQ47" s="41"/>
      <c r="HAR47" s="41"/>
      <c r="HAS47" s="41"/>
      <c r="HAT47" s="41"/>
      <c r="HAU47" s="41"/>
      <c r="HAV47" s="41"/>
      <c r="HAW47" s="41"/>
      <c r="HAX47" s="41"/>
      <c r="HAY47" s="41"/>
      <c r="HAZ47" s="41"/>
      <c r="HBA47" s="41"/>
      <c r="HBB47" s="41"/>
      <c r="HBC47" s="41"/>
      <c r="HBD47" s="41"/>
      <c r="HBE47" s="41"/>
      <c r="HBF47" s="41"/>
      <c r="HBG47" s="41"/>
      <c r="HBH47" s="41"/>
      <c r="HBI47" s="41"/>
      <c r="HBJ47" s="41"/>
      <c r="HBK47" s="41"/>
      <c r="HBL47" s="41"/>
      <c r="HBM47" s="41"/>
      <c r="HBN47" s="41"/>
      <c r="HBO47" s="41"/>
      <c r="HBP47" s="41"/>
      <c r="HBQ47" s="41"/>
      <c r="HBR47" s="41"/>
      <c r="HBS47" s="41"/>
      <c r="HBT47" s="41"/>
      <c r="HBU47" s="41"/>
      <c r="HBV47" s="41"/>
      <c r="HBW47" s="41"/>
      <c r="HBX47" s="41"/>
      <c r="HBY47" s="41"/>
      <c r="HBZ47" s="41"/>
      <c r="HCA47" s="41"/>
      <c r="HCB47" s="41"/>
      <c r="HCC47" s="41"/>
      <c r="HCD47" s="41"/>
      <c r="HCE47" s="41"/>
      <c r="HCF47" s="41"/>
      <c r="HCG47" s="41"/>
      <c r="HCH47" s="41"/>
      <c r="HCI47" s="41"/>
      <c r="HCJ47" s="41"/>
      <c r="HCK47" s="41"/>
      <c r="HCL47" s="41"/>
      <c r="HCM47" s="41"/>
      <c r="HCN47" s="41"/>
      <c r="HCO47" s="41"/>
      <c r="HCP47" s="41"/>
      <c r="HCQ47" s="41"/>
      <c r="HCR47" s="41"/>
      <c r="HCS47" s="41"/>
      <c r="HCT47" s="41"/>
      <c r="HCU47" s="41"/>
      <c r="HCV47" s="41"/>
      <c r="HCW47" s="41"/>
      <c r="HCX47" s="41"/>
      <c r="HCY47" s="41"/>
      <c r="HCZ47" s="41"/>
      <c r="HDA47" s="41"/>
      <c r="HDB47" s="41"/>
      <c r="HDC47" s="41"/>
      <c r="HDD47" s="41"/>
      <c r="HDE47" s="41"/>
      <c r="HDF47" s="41"/>
      <c r="HDG47" s="41"/>
      <c r="HDH47" s="41"/>
      <c r="HDI47" s="41"/>
      <c r="HDJ47" s="41"/>
      <c r="HDK47" s="41"/>
      <c r="HDL47" s="41"/>
      <c r="HDM47" s="41"/>
      <c r="HDN47" s="41"/>
      <c r="HDO47" s="41"/>
      <c r="HDP47" s="41"/>
      <c r="HDQ47" s="41"/>
      <c r="HDR47" s="41"/>
      <c r="HDS47" s="41"/>
      <c r="HDT47" s="41"/>
      <c r="HDU47" s="41"/>
      <c r="HDV47" s="41"/>
      <c r="HDW47" s="41"/>
      <c r="HDX47" s="41"/>
      <c r="HDY47" s="41"/>
      <c r="HDZ47" s="41"/>
      <c r="HEA47" s="41"/>
      <c r="HEB47" s="41"/>
      <c r="HEC47" s="41"/>
      <c r="HED47" s="41"/>
      <c r="HEE47" s="41"/>
      <c r="HEF47" s="41"/>
      <c r="HEG47" s="41"/>
      <c r="HEH47" s="41"/>
      <c r="HEI47" s="41"/>
      <c r="HEJ47" s="41"/>
      <c r="HEK47" s="41"/>
      <c r="HEL47" s="41"/>
      <c r="HEM47" s="41"/>
      <c r="HEN47" s="41"/>
      <c r="HEO47" s="41"/>
      <c r="HEP47" s="41"/>
      <c r="HEQ47" s="41"/>
      <c r="HER47" s="41"/>
      <c r="HES47" s="41"/>
      <c r="HET47" s="41"/>
      <c r="HEU47" s="41"/>
      <c r="HEV47" s="41"/>
      <c r="HEW47" s="41"/>
      <c r="HEX47" s="41"/>
      <c r="HEY47" s="41"/>
      <c r="HEZ47" s="41"/>
      <c r="HFA47" s="41"/>
      <c r="HFB47" s="41"/>
      <c r="HFC47" s="41"/>
      <c r="HFD47" s="41"/>
      <c r="HFE47" s="41"/>
      <c r="HFF47" s="41"/>
      <c r="HFG47" s="41"/>
      <c r="HFH47" s="41"/>
      <c r="HFI47" s="41"/>
      <c r="HFJ47" s="41"/>
      <c r="HFK47" s="41"/>
      <c r="HFL47" s="41"/>
      <c r="HFM47" s="41"/>
      <c r="HFN47" s="41"/>
      <c r="HFO47" s="41"/>
      <c r="HFP47" s="41"/>
      <c r="HFQ47" s="41"/>
      <c r="HFR47" s="41"/>
      <c r="HFS47" s="41"/>
      <c r="HFT47" s="41"/>
      <c r="HFU47" s="41"/>
      <c r="HFV47" s="41"/>
      <c r="HFW47" s="41"/>
      <c r="HFX47" s="41"/>
      <c r="HFY47" s="41"/>
      <c r="HFZ47" s="41"/>
      <c r="HGA47" s="41"/>
      <c r="HGB47" s="41"/>
      <c r="HGC47" s="41"/>
      <c r="HGD47" s="41"/>
      <c r="HGE47" s="41"/>
      <c r="HGF47" s="41"/>
      <c r="HGG47" s="41"/>
      <c r="HGH47" s="41"/>
      <c r="HGI47" s="41"/>
      <c r="HGJ47" s="41"/>
      <c r="HGK47" s="41"/>
      <c r="HGL47" s="41"/>
      <c r="HGM47" s="41"/>
      <c r="HGN47" s="41"/>
      <c r="HGO47" s="41"/>
      <c r="HGP47" s="41"/>
      <c r="HGQ47" s="41"/>
      <c r="HGR47" s="41"/>
      <c r="HGS47" s="41"/>
      <c r="HGT47" s="41"/>
      <c r="HGU47" s="41"/>
      <c r="HGV47" s="41"/>
      <c r="HGW47" s="41"/>
      <c r="HGX47" s="41"/>
      <c r="HGY47" s="41"/>
      <c r="HGZ47" s="41"/>
      <c r="HHA47" s="41"/>
      <c r="HHB47" s="41"/>
      <c r="HHC47" s="41"/>
      <c r="HHD47" s="41"/>
      <c r="HHE47" s="41"/>
      <c r="HHF47" s="41"/>
      <c r="HHG47" s="41"/>
      <c r="HHH47" s="41"/>
      <c r="HHI47" s="41"/>
      <c r="HHJ47" s="41"/>
      <c r="HHK47" s="41"/>
      <c r="HHL47" s="41"/>
      <c r="HHM47" s="41"/>
      <c r="HHN47" s="41"/>
      <c r="HHO47" s="41"/>
      <c r="HHP47" s="41"/>
      <c r="HHQ47" s="41"/>
      <c r="HHR47" s="41"/>
      <c r="HHS47" s="41"/>
      <c r="HHT47" s="41"/>
      <c r="HHU47" s="41"/>
      <c r="HHV47" s="41"/>
      <c r="HHW47" s="41"/>
      <c r="HHX47" s="41"/>
      <c r="HHY47" s="41"/>
      <c r="HHZ47" s="41"/>
      <c r="HIA47" s="41"/>
      <c r="HIB47" s="41"/>
      <c r="HIC47" s="41"/>
      <c r="HID47" s="41"/>
      <c r="HIE47" s="41"/>
      <c r="HIF47" s="41"/>
      <c r="HIG47" s="41"/>
      <c r="HIH47" s="41"/>
      <c r="HII47" s="41"/>
      <c r="HIJ47" s="41"/>
      <c r="HIK47" s="41"/>
      <c r="HIL47" s="41"/>
      <c r="HIM47" s="41"/>
      <c r="HIN47" s="41"/>
      <c r="HIO47" s="41"/>
      <c r="HIP47" s="41"/>
      <c r="HIQ47" s="41"/>
      <c r="HIR47" s="41"/>
      <c r="HIS47" s="41"/>
      <c r="HIT47" s="41"/>
      <c r="HIU47" s="41"/>
      <c r="HIV47" s="41"/>
      <c r="HIW47" s="41"/>
      <c r="HIX47" s="41"/>
      <c r="HIY47" s="41"/>
      <c r="HIZ47" s="41"/>
      <c r="HJA47" s="41"/>
      <c r="HJB47" s="41"/>
      <c r="HJC47" s="41"/>
      <c r="HJD47" s="41"/>
      <c r="HJE47" s="41"/>
      <c r="HJF47" s="41"/>
      <c r="HJG47" s="41"/>
      <c r="HJH47" s="41"/>
      <c r="HJI47" s="41"/>
      <c r="HJJ47" s="41"/>
      <c r="HJK47" s="41"/>
      <c r="HJL47" s="41"/>
      <c r="HJM47" s="41"/>
      <c r="HJN47" s="41"/>
      <c r="HJO47" s="41"/>
      <c r="HJP47" s="41"/>
      <c r="HJQ47" s="41"/>
      <c r="HJR47" s="41"/>
      <c r="HJS47" s="41"/>
      <c r="HJT47" s="41"/>
      <c r="HJU47" s="41"/>
      <c r="HJV47" s="41"/>
      <c r="HJW47" s="41"/>
      <c r="HJX47" s="41"/>
      <c r="HJY47" s="41"/>
      <c r="HJZ47" s="41"/>
      <c r="HKA47" s="41"/>
      <c r="HKB47" s="41"/>
      <c r="HKC47" s="41"/>
      <c r="HKD47" s="41"/>
      <c r="HKE47" s="41"/>
      <c r="HKF47" s="41"/>
      <c r="HKG47" s="41"/>
      <c r="HKH47" s="41"/>
      <c r="HKI47" s="41"/>
      <c r="HKJ47" s="41"/>
      <c r="HKK47" s="41"/>
      <c r="HKL47" s="41"/>
      <c r="HKM47" s="41"/>
      <c r="HKN47" s="41"/>
      <c r="HKO47" s="41"/>
      <c r="HKP47" s="41"/>
      <c r="HKQ47" s="41"/>
      <c r="HKR47" s="41"/>
      <c r="HKS47" s="41"/>
      <c r="HKT47" s="41"/>
      <c r="HKU47" s="41"/>
      <c r="HKV47" s="41"/>
      <c r="HKW47" s="41"/>
      <c r="HKX47" s="41"/>
      <c r="HKY47" s="41"/>
      <c r="HKZ47" s="41"/>
      <c r="HLA47" s="41"/>
      <c r="HLB47" s="41"/>
      <c r="HLC47" s="41"/>
      <c r="HLD47" s="41"/>
      <c r="HLE47" s="41"/>
      <c r="HLF47" s="41"/>
      <c r="HLG47" s="41"/>
      <c r="HLH47" s="41"/>
      <c r="HLI47" s="41"/>
      <c r="HLJ47" s="41"/>
      <c r="HLK47" s="41"/>
      <c r="HLL47" s="41"/>
      <c r="HLM47" s="41"/>
      <c r="HLN47" s="41"/>
      <c r="HLO47" s="41"/>
      <c r="HLP47" s="41"/>
      <c r="HLQ47" s="41"/>
      <c r="HLR47" s="41"/>
      <c r="HLS47" s="41"/>
      <c r="HLT47" s="41"/>
      <c r="HLU47" s="41"/>
      <c r="HLV47" s="41"/>
      <c r="HLW47" s="41"/>
      <c r="HLX47" s="41"/>
      <c r="HLY47" s="41"/>
      <c r="HLZ47" s="41"/>
      <c r="HMA47" s="41"/>
      <c r="HMB47" s="41"/>
      <c r="HMC47" s="41"/>
      <c r="HMD47" s="41"/>
      <c r="HME47" s="41"/>
      <c r="HMF47" s="41"/>
      <c r="HMG47" s="41"/>
      <c r="HMH47" s="41"/>
      <c r="HMI47" s="41"/>
      <c r="HMJ47" s="41"/>
      <c r="HMK47" s="41"/>
      <c r="HML47" s="41"/>
      <c r="HMM47" s="41"/>
      <c r="HMN47" s="41"/>
      <c r="HMO47" s="41"/>
      <c r="HMP47" s="41"/>
      <c r="HMQ47" s="41"/>
      <c r="HMR47" s="41"/>
      <c r="HMS47" s="41"/>
      <c r="HMT47" s="41"/>
      <c r="HMU47" s="41"/>
      <c r="HMV47" s="41"/>
      <c r="HMW47" s="41"/>
      <c r="HMX47" s="41"/>
      <c r="HMY47" s="41"/>
      <c r="HMZ47" s="41"/>
      <c r="HNA47" s="41"/>
      <c r="HNB47" s="41"/>
      <c r="HNC47" s="41"/>
      <c r="HND47" s="41"/>
      <c r="HNE47" s="41"/>
      <c r="HNF47" s="41"/>
      <c r="HNG47" s="41"/>
      <c r="HNH47" s="41"/>
      <c r="HNI47" s="41"/>
      <c r="HNJ47" s="41"/>
      <c r="HNK47" s="41"/>
      <c r="HNL47" s="41"/>
      <c r="HNM47" s="41"/>
      <c r="HNN47" s="41"/>
      <c r="HNO47" s="41"/>
      <c r="HNP47" s="41"/>
      <c r="HNQ47" s="41"/>
      <c r="HNR47" s="41"/>
      <c r="HNS47" s="41"/>
      <c r="HNT47" s="41"/>
      <c r="HNU47" s="41"/>
      <c r="HNV47" s="41"/>
      <c r="HNW47" s="41"/>
      <c r="HNX47" s="41"/>
      <c r="HNY47" s="41"/>
      <c r="HNZ47" s="41"/>
      <c r="HOA47" s="41"/>
      <c r="HOB47" s="41"/>
      <c r="HOC47" s="41"/>
      <c r="HOD47" s="41"/>
      <c r="HOE47" s="41"/>
      <c r="HOF47" s="41"/>
      <c r="HOG47" s="41"/>
      <c r="HOH47" s="41"/>
      <c r="HOI47" s="41"/>
      <c r="HOJ47" s="41"/>
      <c r="HOK47" s="41"/>
      <c r="HOL47" s="41"/>
      <c r="HOM47" s="41"/>
      <c r="HON47" s="41"/>
      <c r="HOO47" s="41"/>
      <c r="HOP47" s="41"/>
      <c r="HOQ47" s="41"/>
      <c r="HOR47" s="41"/>
      <c r="HOS47" s="41"/>
      <c r="HOT47" s="41"/>
      <c r="HOU47" s="41"/>
      <c r="HOV47" s="41"/>
      <c r="HOW47" s="41"/>
      <c r="HOX47" s="41"/>
      <c r="HOY47" s="41"/>
      <c r="HOZ47" s="41"/>
      <c r="HPA47" s="41"/>
      <c r="HPB47" s="41"/>
      <c r="HPC47" s="41"/>
      <c r="HPD47" s="41"/>
      <c r="HPE47" s="41"/>
      <c r="HPF47" s="41"/>
      <c r="HPG47" s="41"/>
      <c r="HPH47" s="41"/>
      <c r="HPI47" s="41"/>
      <c r="HPJ47" s="41"/>
      <c r="HPK47" s="41"/>
      <c r="HPL47" s="41"/>
      <c r="HPM47" s="41"/>
      <c r="HPN47" s="41"/>
      <c r="HPO47" s="41"/>
      <c r="HPP47" s="41"/>
      <c r="HPQ47" s="41"/>
      <c r="HPR47" s="41"/>
      <c r="HPS47" s="41"/>
      <c r="HPT47" s="41"/>
      <c r="HPU47" s="41"/>
      <c r="HPV47" s="41"/>
      <c r="HPW47" s="41"/>
      <c r="HPX47" s="41"/>
      <c r="HPY47" s="41"/>
      <c r="HPZ47" s="41"/>
      <c r="HQA47" s="41"/>
      <c r="HQB47" s="41"/>
      <c r="HQC47" s="41"/>
      <c r="HQD47" s="41"/>
      <c r="HQE47" s="41"/>
      <c r="HQF47" s="41"/>
      <c r="HQG47" s="41"/>
      <c r="HQH47" s="41"/>
      <c r="HQI47" s="41"/>
      <c r="HQJ47" s="41"/>
      <c r="HQK47" s="41"/>
      <c r="HQL47" s="41"/>
      <c r="HQM47" s="41"/>
      <c r="HQN47" s="41"/>
      <c r="HQO47" s="41"/>
      <c r="HQP47" s="41"/>
      <c r="HQQ47" s="41"/>
      <c r="HQR47" s="41"/>
      <c r="HQS47" s="41"/>
      <c r="HQT47" s="41"/>
      <c r="HQU47" s="41"/>
      <c r="HQV47" s="41"/>
      <c r="HQW47" s="41"/>
      <c r="HQX47" s="41"/>
      <c r="HQY47" s="41"/>
      <c r="HQZ47" s="41"/>
      <c r="HRA47" s="41"/>
      <c r="HRB47" s="41"/>
      <c r="HRC47" s="41"/>
      <c r="HRD47" s="41"/>
      <c r="HRE47" s="41"/>
      <c r="HRF47" s="41"/>
      <c r="HRG47" s="41"/>
      <c r="HRH47" s="41"/>
      <c r="HRI47" s="41"/>
      <c r="HRJ47" s="41"/>
      <c r="HRK47" s="41"/>
      <c r="HRL47" s="41"/>
      <c r="HRM47" s="41"/>
      <c r="HRN47" s="41"/>
      <c r="HRO47" s="41"/>
      <c r="HRP47" s="41"/>
      <c r="HRQ47" s="41"/>
      <c r="HRR47" s="41"/>
      <c r="HRS47" s="41"/>
      <c r="HRT47" s="41"/>
      <c r="HRU47" s="41"/>
      <c r="HRV47" s="41"/>
      <c r="HRW47" s="41"/>
      <c r="HRX47" s="41"/>
      <c r="HRY47" s="41"/>
      <c r="HRZ47" s="41"/>
      <c r="HSA47" s="41"/>
      <c r="HSB47" s="41"/>
      <c r="HSC47" s="41"/>
      <c r="HSD47" s="41"/>
      <c r="HSE47" s="41"/>
      <c r="HSF47" s="41"/>
      <c r="HSG47" s="41"/>
      <c r="HSH47" s="41"/>
      <c r="HSI47" s="41"/>
      <c r="HSJ47" s="41"/>
      <c r="HSK47" s="41"/>
      <c r="HSL47" s="41"/>
      <c r="HSM47" s="41"/>
      <c r="HSN47" s="41"/>
      <c r="HSO47" s="41"/>
      <c r="HSP47" s="41"/>
      <c r="HSQ47" s="41"/>
      <c r="HSR47" s="41"/>
      <c r="HSS47" s="41"/>
      <c r="HST47" s="41"/>
      <c r="HSU47" s="41"/>
      <c r="HSV47" s="41"/>
      <c r="HSW47" s="41"/>
      <c r="HSX47" s="41"/>
      <c r="HSY47" s="41"/>
      <c r="HSZ47" s="41"/>
      <c r="HTA47" s="41"/>
      <c r="HTB47" s="41"/>
      <c r="HTC47" s="41"/>
      <c r="HTD47" s="41"/>
      <c r="HTE47" s="41"/>
      <c r="HTF47" s="41"/>
      <c r="HTG47" s="41"/>
      <c r="HTH47" s="41"/>
      <c r="HTI47" s="41"/>
      <c r="HTJ47" s="41"/>
      <c r="HTK47" s="41"/>
      <c r="HTL47" s="41"/>
      <c r="HTM47" s="41"/>
      <c r="HTN47" s="41"/>
      <c r="HTO47" s="41"/>
      <c r="HTP47" s="41"/>
      <c r="HTQ47" s="41"/>
      <c r="HTR47" s="41"/>
      <c r="HTS47" s="41"/>
      <c r="HTT47" s="41"/>
      <c r="HTU47" s="41"/>
      <c r="HTV47" s="41"/>
      <c r="HTW47" s="41"/>
      <c r="HTX47" s="41"/>
      <c r="HTY47" s="41"/>
      <c r="HTZ47" s="41"/>
      <c r="HUA47" s="41"/>
      <c r="HUB47" s="41"/>
      <c r="HUC47" s="41"/>
      <c r="HUD47" s="41"/>
      <c r="HUE47" s="41"/>
      <c r="HUF47" s="41"/>
      <c r="HUG47" s="41"/>
      <c r="HUH47" s="41"/>
      <c r="HUI47" s="41"/>
      <c r="HUJ47" s="41"/>
      <c r="HUK47" s="41"/>
      <c r="HUL47" s="41"/>
      <c r="HUM47" s="41"/>
      <c r="HUN47" s="41"/>
      <c r="HUO47" s="41"/>
      <c r="HUP47" s="41"/>
      <c r="HUQ47" s="41"/>
      <c r="HUR47" s="41"/>
      <c r="HUS47" s="41"/>
      <c r="HUT47" s="41"/>
      <c r="HUU47" s="41"/>
      <c r="HUV47" s="41"/>
      <c r="HUW47" s="41"/>
      <c r="HUX47" s="41"/>
      <c r="HUY47" s="41"/>
      <c r="HUZ47" s="41"/>
      <c r="HVA47" s="41"/>
      <c r="HVB47" s="41"/>
      <c r="HVC47" s="41"/>
      <c r="HVD47" s="41"/>
      <c r="HVE47" s="41"/>
      <c r="HVF47" s="41"/>
      <c r="HVG47" s="41"/>
      <c r="HVH47" s="41"/>
      <c r="HVI47" s="41"/>
      <c r="HVJ47" s="41"/>
      <c r="HVK47" s="41"/>
      <c r="HVL47" s="41"/>
      <c r="HVM47" s="41"/>
      <c r="HVN47" s="41"/>
      <c r="HVO47" s="41"/>
      <c r="HVP47" s="41"/>
      <c r="HVQ47" s="41"/>
      <c r="HVR47" s="41"/>
      <c r="HVS47" s="41"/>
      <c r="HVT47" s="41"/>
      <c r="HVU47" s="41"/>
      <c r="HVV47" s="41"/>
      <c r="HVW47" s="41"/>
      <c r="HVX47" s="41"/>
      <c r="HVY47" s="41"/>
      <c r="HVZ47" s="41"/>
      <c r="HWA47" s="41"/>
      <c r="HWB47" s="41"/>
      <c r="HWC47" s="41"/>
      <c r="HWD47" s="41"/>
      <c r="HWE47" s="41"/>
      <c r="HWF47" s="41"/>
      <c r="HWG47" s="41"/>
      <c r="HWH47" s="41"/>
      <c r="HWI47" s="41"/>
      <c r="HWJ47" s="41"/>
      <c r="HWK47" s="41"/>
      <c r="HWL47" s="41"/>
      <c r="HWM47" s="41"/>
      <c r="HWN47" s="41"/>
      <c r="HWO47" s="41"/>
      <c r="HWP47" s="41"/>
      <c r="HWQ47" s="41"/>
      <c r="HWR47" s="41"/>
      <c r="HWS47" s="41"/>
      <c r="HWT47" s="41"/>
      <c r="HWU47" s="41"/>
      <c r="HWV47" s="41"/>
      <c r="HWW47" s="41"/>
      <c r="HWX47" s="41"/>
      <c r="HWY47" s="41"/>
      <c r="HWZ47" s="41"/>
      <c r="HXA47" s="41"/>
      <c r="HXB47" s="41"/>
      <c r="HXC47" s="41"/>
      <c r="HXD47" s="41"/>
      <c r="HXE47" s="41"/>
      <c r="HXF47" s="41"/>
      <c r="HXG47" s="41"/>
      <c r="HXH47" s="41"/>
      <c r="HXI47" s="41"/>
      <c r="HXJ47" s="41"/>
      <c r="HXK47" s="41"/>
      <c r="HXL47" s="41"/>
      <c r="HXM47" s="41"/>
      <c r="HXN47" s="41"/>
      <c r="HXO47" s="41"/>
      <c r="HXP47" s="41"/>
      <c r="HXQ47" s="41"/>
      <c r="HXR47" s="41"/>
      <c r="HXS47" s="41"/>
      <c r="HXT47" s="41"/>
      <c r="HXU47" s="41"/>
      <c r="HXV47" s="41"/>
      <c r="HXW47" s="41"/>
      <c r="HXX47" s="41"/>
      <c r="HXY47" s="41"/>
      <c r="HXZ47" s="41"/>
      <c r="HYA47" s="41"/>
      <c r="HYB47" s="41"/>
      <c r="HYC47" s="41"/>
      <c r="HYD47" s="41"/>
      <c r="HYE47" s="41"/>
      <c r="HYF47" s="41"/>
      <c r="HYG47" s="41"/>
      <c r="HYH47" s="41"/>
      <c r="HYI47" s="41"/>
      <c r="HYJ47" s="41"/>
      <c r="HYK47" s="41"/>
      <c r="HYL47" s="41"/>
      <c r="HYM47" s="41"/>
      <c r="HYN47" s="41"/>
      <c r="HYO47" s="41"/>
      <c r="HYP47" s="41"/>
      <c r="HYQ47" s="41"/>
      <c r="HYR47" s="41"/>
      <c r="HYS47" s="41"/>
      <c r="HYT47" s="41"/>
      <c r="HYU47" s="41"/>
      <c r="HYV47" s="41"/>
      <c r="HYW47" s="41"/>
      <c r="HYX47" s="41"/>
      <c r="HYY47" s="41"/>
      <c r="HYZ47" s="41"/>
      <c r="HZA47" s="41"/>
      <c r="HZB47" s="41"/>
      <c r="HZC47" s="41"/>
      <c r="HZD47" s="41"/>
      <c r="HZE47" s="41"/>
      <c r="HZF47" s="41"/>
      <c r="HZG47" s="41"/>
      <c r="HZH47" s="41"/>
      <c r="HZI47" s="41"/>
      <c r="HZJ47" s="41"/>
      <c r="HZK47" s="41"/>
      <c r="HZL47" s="41"/>
      <c r="HZM47" s="41"/>
      <c r="HZN47" s="41"/>
      <c r="HZO47" s="41"/>
      <c r="HZP47" s="41"/>
      <c r="HZQ47" s="41"/>
      <c r="HZR47" s="41"/>
      <c r="HZS47" s="41"/>
      <c r="HZT47" s="41"/>
      <c r="HZU47" s="41"/>
      <c r="HZV47" s="41"/>
      <c r="HZW47" s="41"/>
      <c r="HZX47" s="41"/>
      <c r="HZY47" s="41"/>
      <c r="HZZ47" s="41"/>
      <c r="IAA47" s="41"/>
      <c r="IAB47" s="41"/>
      <c r="IAC47" s="41"/>
      <c r="IAD47" s="41"/>
      <c r="IAE47" s="41"/>
      <c r="IAF47" s="41"/>
      <c r="IAG47" s="41"/>
      <c r="IAH47" s="41"/>
      <c r="IAI47" s="41"/>
      <c r="IAJ47" s="41"/>
      <c r="IAK47" s="41"/>
      <c r="IAL47" s="41"/>
      <c r="IAM47" s="41"/>
      <c r="IAN47" s="41"/>
      <c r="IAO47" s="41"/>
      <c r="IAP47" s="41"/>
      <c r="IAQ47" s="41"/>
      <c r="IAR47" s="41"/>
      <c r="IAS47" s="41"/>
      <c r="IAT47" s="41"/>
      <c r="IAU47" s="41"/>
      <c r="IAV47" s="41"/>
      <c r="IAW47" s="41"/>
      <c r="IAX47" s="41"/>
      <c r="IAY47" s="41"/>
      <c r="IAZ47" s="41"/>
      <c r="IBA47" s="41"/>
      <c r="IBB47" s="41"/>
      <c r="IBC47" s="41"/>
      <c r="IBD47" s="41"/>
      <c r="IBE47" s="41"/>
      <c r="IBF47" s="41"/>
      <c r="IBG47" s="41"/>
      <c r="IBH47" s="41"/>
      <c r="IBI47" s="41"/>
      <c r="IBJ47" s="41"/>
      <c r="IBK47" s="41"/>
      <c r="IBL47" s="41"/>
      <c r="IBM47" s="41"/>
      <c r="IBN47" s="41"/>
      <c r="IBO47" s="41"/>
      <c r="IBP47" s="41"/>
      <c r="IBQ47" s="41"/>
      <c r="IBR47" s="41"/>
      <c r="IBS47" s="41"/>
      <c r="IBT47" s="41"/>
      <c r="IBU47" s="41"/>
      <c r="IBV47" s="41"/>
      <c r="IBW47" s="41"/>
      <c r="IBX47" s="41"/>
      <c r="IBY47" s="41"/>
      <c r="IBZ47" s="41"/>
      <c r="ICA47" s="41"/>
      <c r="ICB47" s="41"/>
      <c r="ICC47" s="41"/>
      <c r="ICD47" s="41"/>
      <c r="ICE47" s="41"/>
      <c r="ICF47" s="41"/>
      <c r="ICG47" s="41"/>
      <c r="ICH47" s="41"/>
      <c r="ICI47" s="41"/>
      <c r="ICJ47" s="41"/>
      <c r="ICK47" s="41"/>
      <c r="ICL47" s="41"/>
      <c r="ICM47" s="41"/>
      <c r="ICN47" s="41"/>
      <c r="ICO47" s="41"/>
      <c r="ICP47" s="41"/>
      <c r="ICQ47" s="41"/>
      <c r="ICR47" s="41"/>
      <c r="ICS47" s="41"/>
      <c r="ICT47" s="41"/>
      <c r="ICU47" s="41"/>
      <c r="ICV47" s="41"/>
      <c r="ICW47" s="41"/>
      <c r="ICX47" s="41"/>
      <c r="ICY47" s="41"/>
      <c r="ICZ47" s="41"/>
      <c r="IDA47" s="41"/>
      <c r="IDB47" s="41"/>
      <c r="IDC47" s="41"/>
      <c r="IDD47" s="41"/>
      <c r="IDE47" s="41"/>
      <c r="IDF47" s="41"/>
      <c r="IDG47" s="41"/>
      <c r="IDH47" s="41"/>
      <c r="IDI47" s="41"/>
      <c r="IDJ47" s="41"/>
      <c r="IDK47" s="41"/>
      <c r="IDL47" s="41"/>
      <c r="IDM47" s="41"/>
      <c r="IDN47" s="41"/>
      <c r="IDO47" s="41"/>
      <c r="IDP47" s="41"/>
      <c r="IDQ47" s="41"/>
      <c r="IDR47" s="41"/>
      <c r="IDS47" s="41"/>
      <c r="IDT47" s="41"/>
      <c r="IDU47" s="41"/>
      <c r="IDV47" s="41"/>
      <c r="IDW47" s="41"/>
      <c r="IDX47" s="41"/>
      <c r="IDY47" s="41"/>
      <c r="IDZ47" s="41"/>
      <c r="IEA47" s="41"/>
      <c r="IEB47" s="41"/>
      <c r="IEC47" s="41"/>
      <c r="IED47" s="41"/>
      <c r="IEE47" s="41"/>
      <c r="IEF47" s="41"/>
      <c r="IEG47" s="41"/>
      <c r="IEH47" s="41"/>
      <c r="IEI47" s="41"/>
      <c r="IEJ47" s="41"/>
      <c r="IEK47" s="41"/>
      <c r="IEL47" s="41"/>
      <c r="IEM47" s="41"/>
      <c r="IEN47" s="41"/>
      <c r="IEO47" s="41"/>
      <c r="IEP47" s="41"/>
      <c r="IEQ47" s="41"/>
      <c r="IER47" s="41"/>
      <c r="IES47" s="41"/>
      <c r="IET47" s="41"/>
      <c r="IEU47" s="41"/>
      <c r="IEV47" s="41"/>
      <c r="IEW47" s="41"/>
      <c r="IEX47" s="41"/>
      <c r="IEY47" s="41"/>
      <c r="IEZ47" s="41"/>
      <c r="IFA47" s="41"/>
      <c r="IFB47" s="41"/>
      <c r="IFC47" s="41"/>
      <c r="IFD47" s="41"/>
      <c r="IFE47" s="41"/>
      <c r="IFF47" s="41"/>
      <c r="IFG47" s="41"/>
      <c r="IFH47" s="41"/>
      <c r="IFI47" s="41"/>
      <c r="IFJ47" s="41"/>
      <c r="IFK47" s="41"/>
      <c r="IFL47" s="41"/>
      <c r="IFM47" s="41"/>
      <c r="IFN47" s="41"/>
      <c r="IFO47" s="41"/>
      <c r="IFP47" s="41"/>
      <c r="IFQ47" s="41"/>
      <c r="IFR47" s="41"/>
      <c r="IFS47" s="41"/>
      <c r="IFT47" s="41"/>
      <c r="IFU47" s="41"/>
      <c r="IFV47" s="41"/>
      <c r="IFW47" s="41"/>
      <c r="IFX47" s="41"/>
      <c r="IFY47" s="41"/>
      <c r="IFZ47" s="41"/>
      <c r="IGA47" s="41"/>
      <c r="IGB47" s="41"/>
      <c r="IGC47" s="41"/>
      <c r="IGD47" s="41"/>
      <c r="IGE47" s="41"/>
      <c r="IGF47" s="41"/>
      <c r="IGG47" s="41"/>
      <c r="IGH47" s="41"/>
      <c r="IGI47" s="41"/>
      <c r="IGJ47" s="41"/>
      <c r="IGK47" s="41"/>
      <c r="IGL47" s="41"/>
      <c r="IGM47" s="41"/>
      <c r="IGN47" s="41"/>
      <c r="IGO47" s="41"/>
      <c r="IGP47" s="41"/>
      <c r="IGQ47" s="41"/>
      <c r="IGR47" s="41"/>
      <c r="IGS47" s="41"/>
      <c r="IGT47" s="41"/>
      <c r="IGU47" s="41"/>
      <c r="IGV47" s="41"/>
      <c r="IGW47" s="41"/>
      <c r="IGX47" s="41"/>
      <c r="IGY47" s="41"/>
      <c r="IGZ47" s="41"/>
      <c r="IHA47" s="41"/>
      <c r="IHB47" s="41"/>
      <c r="IHC47" s="41"/>
      <c r="IHD47" s="41"/>
      <c r="IHE47" s="41"/>
      <c r="IHF47" s="41"/>
      <c r="IHG47" s="41"/>
      <c r="IHH47" s="41"/>
      <c r="IHI47" s="41"/>
      <c r="IHJ47" s="41"/>
      <c r="IHK47" s="41"/>
      <c r="IHL47" s="41"/>
      <c r="IHM47" s="41"/>
      <c r="IHN47" s="41"/>
      <c r="IHO47" s="41"/>
      <c r="IHP47" s="41"/>
      <c r="IHQ47" s="41"/>
      <c r="IHR47" s="41"/>
      <c r="IHS47" s="41"/>
      <c r="IHT47" s="41"/>
      <c r="IHU47" s="41"/>
      <c r="IHV47" s="41"/>
      <c r="IHW47" s="41"/>
      <c r="IHX47" s="41"/>
      <c r="IHY47" s="41"/>
      <c r="IHZ47" s="41"/>
      <c r="IIA47" s="41"/>
      <c r="IIB47" s="41"/>
      <c r="IIC47" s="41"/>
      <c r="IID47" s="41"/>
      <c r="IIE47" s="41"/>
      <c r="IIF47" s="41"/>
      <c r="IIG47" s="41"/>
      <c r="IIH47" s="41"/>
      <c r="III47" s="41"/>
      <c r="IIJ47" s="41"/>
      <c r="IIK47" s="41"/>
      <c r="IIL47" s="41"/>
      <c r="IIM47" s="41"/>
      <c r="IIN47" s="41"/>
      <c r="IIO47" s="41"/>
      <c r="IIP47" s="41"/>
      <c r="IIQ47" s="41"/>
      <c r="IIR47" s="41"/>
      <c r="IIS47" s="41"/>
      <c r="IIT47" s="41"/>
      <c r="IIU47" s="41"/>
      <c r="IIV47" s="41"/>
      <c r="IIW47" s="41"/>
      <c r="IIX47" s="41"/>
      <c r="IIY47" s="41"/>
      <c r="IIZ47" s="41"/>
      <c r="IJA47" s="41"/>
      <c r="IJB47" s="41"/>
      <c r="IJC47" s="41"/>
      <c r="IJD47" s="41"/>
      <c r="IJE47" s="41"/>
      <c r="IJF47" s="41"/>
      <c r="IJG47" s="41"/>
      <c r="IJH47" s="41"/>
      <c r="IJI47" s="41"/>
      <c r="IJJ47" s="41"/>
      <c r="IJK47" s="41"/>
      <c r="IJL47" s="41"/>
      <c r="IJM47" s="41"/>
      <c r="IJN47" s="41"/>
      <c r="IJO47" s="41"/>
      <c r="IJP47" s="41"/>
      <c r="IJQ47" s="41"/>
      <c r="IJR47" s="41"/>
      <c r="IJS47" s="41"/>
      <c r="IJT47" s="41"/>
      <c r="IJU47" s="41"/>
      <c r="IJV47" s="41"/>
      <c r="IJW47" s="41"/>
      <c r="IJX47" s="41"/>
      <c r="IJY47" s="41"/>
      <c r="IJZ47" s="41"/>
      <c r="IKA47" s="41"/>
      <c r="IKB47" s="41"/>
      <c r="IKC47" s="41"/>
      <c r="IKD47" s="41"/>
      <c r="IKE47" s="41"/>
      <c r="IKF47" s="41"/>
      <c r="IKG47" s="41"/>
      <c r="IKH47" s="41"/>
      <c r="IKI47" s="41"/>
      <c r="IKJ47" s="41"/>
      <c r="IKK47" s="41"/>
      <c r="IKL47" s="41"/>
      <c r="IKM47" s="41"/>
      <c r="IKN47" s="41"/>
      <c r="IKO47" s="41"/>
      <c r="IKP47" s="41"/>
      <c r="IKQ47" s="41"/>
      <c r="IKR47" s="41"/>
      <c r="IKS47" s="41"/>
      <c r="IKT47" s="41"/>
      <c r="IKU47" s="41"/>
      <c r="IKV47" s="41"/>
      <c r="IKW47" s="41"/>
      <c r="IKX47" s="41"/>
      <c r="IKY47" s="41"/>
      <c r="IKZ47" s="41"/>
      <c r="ILA47" s="41"/>
      <c r="ILB47" s="41"/>
      <c r="ILC47" s="41"/>
      <c r="ILD47" s="41"/>
      <c r="ILE47" s="41"/>
      <c r="ILF47" s="41"/>
      <c r="ILG47" s="41"/>
      <c r="ILH47" s="41"/>
      <c r="ILI47" s="41"/>
      <c r="ILJ47" s="41"/>
      <c r="ILK47" s="41"/>
      <c r="ILL47" s="41"/>
      <c r="ILM47" s="41"/>
      <c r="ILN47" s="41"/>
      <c r="ILO47" s="41"/>
      <c r="ILP47" s="41"/>
      <c r="ILQ47" s="41"/>
      <c r="ILR47" s="41"/>
      <c r="ILS47" s="41"/>
      <c r="ILT47" s="41"/>
      <c r="ILU47" s="41"/>
      <c r="ILV47" s="41"/>
      <c r="ILW47" s="41"/>
      <c r="ILX47" s="41"/>
      <c r="ILY47" s="41"/>
      <c r="ILZ47" s="41"/>
      <c r="IMA47" s="41"/>
      <c r="IMB47" s="41"/>
      <c r="IMC47" s="41"/>
      <c r="IMD47" s="41"/>
      <c r="IME47" s="41"/>
      <c r="IMF47" s="41"/>
      <c r="IMG47" s="41"/>
      <c r="IMH47" s="41"/>
      <c r="IMI47" s="41"/>
      <c r="IMJ47" s="41"/>
      <c r="IMK47" s="41"/>
      <c r="IML47" s="41"/>
      <c r="IMM47" s="41"/>
      <c r="IMN47" s="41"/>
      <c r="IMO47" s="41"/>
      <c r="IMP47" s="41"/>
      <c r="IMQ47" s="41"/>
      <c r="IMR47" s="41"/>
      <c r="IMS47" s="41"/>
      <c r="IMT47" s="41"/>
      <c r="IMU47" s="41"/>
      <c r="IMV47" s="41"/>
      <c r="IMW47" s="41"/>
      <c r="IMX47" s="41"/>
      <c r="IMY47" s="41"/>
      <c r="IMZ47" s="41"/>
      <c r="INA47" s="41"/>
      <c r="INB47" s="41"/>
      <c r="INC47" s="41"/>
      <c r="IND47" s="41"/>
      <c r="INE47" s="41"/>
      <c r="INF47" s="41"/>
      <c r="ING47" s="41"/>
      <c r="INH47" s="41"/>
      <c r="INI47" s="41"/>
      <c r="INJ47" s="41"/>
      <c r="INK47" s="41"/>
      <c r="INL47" s="41"/>
      <c r="INM47" s="41"/>
      <c r="INN47" s="41"/>
      <c r="INO47" s="41"/>
      <c r="INP47" s="41"/>
      <c r="INQ47" s="41"/>
      <c r="INR47" s="41"/>
      <c r="INS47" s="41"/>
      <c r="INT47" s="41"/>
      <c r="INU47" s="41"/>
      <c r="INV47" s="41"/>
      <c r="INW47" s="41"/>
      <c r="INX47" s="41"/>
      <c r="INY47" s="41"/>
      <c r="INZ47" s="41"/>
      <c r="IOA47" s="41"/>
      <c r="IOB47" s="41"/>
      <c r="IOC47" s="41"/>
      <c r="IOD47" s="41"/>
      <c r="IOE47" s="41"/>
      <c r="IOF47" s="41"/>
      <c r="IOG47" s="41"/>
      <c r="IOH47" s="41"/>
      <c r="IOI47" s="41"/>
      <c r="IOJ47" s="41"/>
      <c r="IOK47" s="41"/>
      <c r="IOL47" s="41"/>
      <c r="IOM47" s="41"/>
      <c r="ION47" s="41"/>
      <c r="IOO47" s="41"/>
      <c r="IOP47" s="41"/>
      <c r="IOQ47" s="41"/>
      <c r="IOR47" s="41"/>
      <c r="IOS47" s="41"/>
      <c r="IOT47" s="41"/>
      <c r="IOU47" s="41"/>
      <c r="IOV47" s="41"/>
      <c r="IOW47" s="41"/>
      <c r="IOX47" s="41"/>
      <c r="IOY47" s="41"/>
      <c r="IOZ47" s="41"/>
      <c r="IPA47" s="41"/>
      <c r="IPB47" s="41"/>
      <c r="IPC47" s="41"/>
      <c r="IPD47" s="41"/>
      <c r="IPE47" s="41"/>
      <c r="IPF47" s="41"/>
      <c r="IPG47" s="41"/>
      <c r="IPH47" s="41"/>
      <c r="IPI47" s="41"/>
      <c r="IPJ47" s="41"/>
      <c r="IPK47" s="41"/>
      <c r="IPL47" s="41"/>
      <c r="IPM47" s="41"/>
      <c r="IPN47" s="41"/>
      <c r="IPO47" s="41"/>
      <c r="IPP47" s="41"/>
      <c r="IPQ47" s="41"/>
      <c r="IPR47" s="41"/>
      <c r="IPS47" s="41"/>
      <c r="IPT47" s="41"/>
      <c r="IPU47" s="41"/>
      <c r="IPV47" s="41"/>
      <c r="IPW47" s="41"/>
      <c r="IPX47" s="41"/>
      <c r="IPY47" s="41"/>
      <c r="IPZ47" s="41"/>
      <c r="IQA47" s="41"/>
      <c r="IQB47" s="41"/>
      <c r="IQC47" s="41"/>
      <c r="IQD47" s="41"/>
      <c r="IQE47" s="41"/>
      <c r="IQF47" s="41"/>
      <c r="IQG47" s="41"/>
      <c r="IQH47" s="41"/>
      <c r="IQI47" s="41"/>
      <c r="IQJ47" s="41"/>
      <c r="IQK47" s="41"/>
      <c r="IQL47" s="41"/>
      <c r="IQM47" s="41"/>
      <c r="IQN47" s="41"/>
      <c r="IQO47" s="41"/>
      <c r="IQP47" s="41"/>
      <c r="IQQ47" s="41"/>
      <c r="IQR47" s="41"/>
      <c r="IQS47" s="41"/>
      <c r="IQT47" s="41"/>
      <c r="IQU47" s="41"/>
      <c r="IQV47" s="41"/>
      <c r="IQW47" s="41"/>
      <c r="IQX47" s="41"/>
      <c r="IQY47" s="41"/>
      <c r="IQZ47" s="41"/>
      <c r="IRA47" s="41"/>
      <c r="IRB47" s="41"/>
      <c r="IRC47" s="41"/>
      <c r="IRD47" s="41"/>
      <c r="IRE47" s="41"/>
      <c r="IRF47" s="41"/>
      <c r="IRG47" s="41"/>
      <c r="IRH47" s="41"/>
      <c r="IRI47" s="41"/>
      <c r="IRJ47" s="41"/>
      <c r="IRK47" s="41"/>
      <c r="IRL47" s="41"/>
      <c r="IRM47" s="41"/>
      <c r="IRN47" s="41"/>
      <c r="IRO47" s="41"/>
      <c r="IRP47" s="41"/>
      <c r="IRQ47" s="41"/>
      <c r="IRR47" s="41"/>
      <c r="IRS47" s="41"/>
      <c r="IRT47" s="41"/>
      <c r="IRU47" s="41"/>
      <c r="IRV47" s="41"/>
      <c r="IRW47" s="41"/>
      <c r="IRX47" s="41"/>
      <c r="IRY47" s="41"/>
      <c r="IRZ47" s="41"/>
      <c r="ISA47" s="41"/>
      <c r="ISB47" s="41"/>
      <c r="ISC47" s="41"/>
      <c r="ISD47" s="41"/>
      <c r="ISE47" s="41"/>
      <c r="ISF47" s="41"/>
      <c r="ISG47" s="41"/>
      <c r="ISH47" s="41"/>
      <c r="ISI47" s="41"/>
      <c r="ISJ47" s="41"/>
      <c r="ISK47" s="41"/>
      <c r="ISL47" s="41"/>
      <c r="ISM47" s="41"/>
      <c r="ISN47" s="41"/>
      <c r="ISO47" s="41"/>
      <c r="ISP47" s="41"/>
      <c r="ISQ47" s="41"/>
      <c r="ISR47" s="41"/>
      <c r="ISS47" s="41"/>
      <c r="IST47" s="41"/>
      <c r="ISU47" s="41"/>
      <c r="ISV47" s="41"/>
      <c r="ISW47" s="41"/>
      <c r="ISX47" s="41"/>
      <c r="ISY47" s="41"/>
      <c r="ISZ47" s="41"/>
      <c r="ITA47" s="41"/>
      <c r="ITB47" s="41"/>
      <c r="ITC47" s="41"/>
      <c r="ITD47" s="41"/>
      <c r="ITE47" s="41"/>
      <c r="ITF47" s="41"/>
      <c r="ITG47" s="41"/>
      <c r="ITH47" s="41"/>
      <c r="ITI47" s="41"/>
      <c r="ITJ47" s="41"/>
      <c r="ITK47" s="41"/>
      <c r="ITL47" s="41"/>
      <c r="ITM47" s="41"/>
      <c r="ITN47" s="41"/>
      <c r="ITO47" s="41"/>
      <c r="ITP47" s="41"/>
      <c r="ITQ47" s="41"/>
      <c r="ITR47" s="41"/>
      <c r="ITS47" s="41"/>
      <c r="ITT47" s="41"/>
      <c r="ITU47" s="41"/>
      <c r="ITV47" s="41"/>
      <c r="ITW47" s="41"/>
      <c r="ITX47" s="41"/>
      <c r="ITY47" s="41"/>
      <c r="ITZ47" s="41"/>
      <c r="IUA47" s="41"/>
      <c r="IUB47" s="41"/>
      <c r="IUC47" s="41"/>
      <c r="IUD47" s="41"/>
      <c r="IUE47" s="41"/>
      <c r="IUF47" s="41"/>
      <c r="IUG47" s="41"/>
      <c r="IUH47" s="41"/>
      <c r="IUI47" s="41"/>
      <c r="IUJ47" s="41"/>
      <c r="IUK47" s="41"/>
      <c r="IUL47" s="41"/>
      <c r="IUM47" s="41"/>
      <c r="IUN47" s="41"/>
      <c r="IUO47" s="41"/>
      <c r="IUP47" s="41"/>
      <c r="IUQ47" s="41"/>
      <c r="IUR47" s="41"/>
      <c r="IUS47" s="41"/>
      <c r="IUT47" s="41"/>
      <c r="IUU47" s="41"/>
      <c r="IUV47" s="41"/>
      <c r="IUW47" s="41"/>
      <c r="IUX47" s="41"/>
      <c r="IUY47" s="41"/>
      <c r="IUZ47" s="41"/>
      <c r="IVA47" s="41"/>
      <c r="IVB47" s="41"/>
      <c r="IVC47" s="41"/>
      <c r="IVD47" s="41"/>
      <c r="IVE47" s="41"/>
      <c r="IVF47" s="41"/>
      <c r="IVG47" s="41"/>
      <c r="IVH47" s="41"/>
      <c r="IVI47" s="41"/>
      <c r="IVJ47" s="41"/>
      <c r="IVK47" s="41"/>
      <c r="IVL47" s="41"/>
      <c r="IVM47" s="41"/>
      <c r="IVN47" s="41"/>
      <c r="IVO47" s="41"/>
      <c r="IVP47" s="41"/>
      <c r="IVQ47" s="41"/>
      <c r="IVR47" s="41"/>
      <c r="IVS47" s="41"/>
      <c r="IVT47" s="41"/>
      <c r="IVU47" s="41"/>
      <c r="IVV47" s="41"/>
      <c r="IVW47" s="41"/>
      <c r="IVX47" s="41"/>
      <c r="IVY47" s="41"/>
      <c r="IVZ47" s="41"/>
      <c r="IWA47" s="41"/>
      <c r="IWB47" s="41"/>
      <c r="IWC47" s="41"/>
      <c r="IWD47" s="41"/>
      <c r="IWE47" s="41"/>
      <c r="IWF47" s="41"/>
      <c r="IWG47" s="41"/>
      <c r="IWH47" s="41"/>
      <c r="IWI47" s="41"/>
      <c r="IWJ47" s="41"/>
      <c r="IWK47" s="41"/>
      <c r="IWL47" s="41"/>
      <c r="IWM47" s="41"/>
      <c r="IWN47" s="41"/>
      <c r="IWO47" s="41"/>
      <c r="IWP47" s="41"/>
      <c r="IWQ47" s="41"/>
      <c r="IWR47" s="41"/>
      <c r="IWS47" s="41"/>
      <c r="IWT47" s="41"/>
      <c r="IWU47" s="41"/>
      <c r="IWV47" s="41"/>
      <c r="IWW47" s="41"/>
      <c r="IWX47" s="41"/>
      <c r="IWY47" s="41"/>
      <c r="IWZ47" s="41"/>
      <c r="IXA47" s="41"/>
      <c r="IXB47" s="41"/>
      <c r="IXC47" s="41"/>
      <c r="IXD47" s="41"/>
      <c r="IXE47" s="41"/>
      <c r="IXF47" s="41"/>
      <c r="IXG47" s="41"/>
      <c r="IXH47" s="41"/>
      <c r="IXI47" s="41"/>
      <c r="IXJ47" s="41"/>
      <c r="IXK47" s="41"/>
      <c r="IXL47" s="41"/>
      <c r="IXM47" s="41"/>
      <c r="IXN47" s="41"/>
      <c r="IXO47" s="41"/>
      <c r="IXP47" s="41"/>
      <c r="IXQ47" s="41"/>
      <c r="IXR47" s="41"/>
      <c r="IXS47" s="41"/>
      <c r="IXT47" s="41"/>
      <c r="IXU47" s="41"/>
      <c r="IXV47" s="41"/>
      <c r="IXW47" s="41"/>
      <c r="IXX47" s="41"/>
      <c r="IXY47" s="41"/>
      <c r="IXZ47" s="41"/>
      <c r="IYA47" s="41"/>
      <c r="IYB47" s="41"/>
      <c r="IYC47" s="41"/>
      <c r="IYD47" s="41"/>
      <c r="IYE47" s="41"/>
      <c r="IYF47" s="41"/>
      <c r="IYG47" s="41"/>
      <c r="IYH47" s="41"/>
      <c r="IYI47" s="41"/>
      <c r="IYJ47" s="41"/>
      <c r="IYK47" s="41"/>
      <c r="IYL47" s="41"/>
      <c r="IYM47" s="41"/>
      <c r="IYN47" s="41"/>
      <c r="IYO47" s="41"/>
      <c r="IYP47" s="41"/>
      <c r="IYQ47" s="41"/>
      <c r="IYR47" s="41"/>
      <c r="IYS47" s="41"/>
      <c r="IYT47" s="41"/>
      <c r="IYU47" s="41"/>
      <c r="IYV47" s="41"/>
      <c r="IYW47" s="41"/>
      <c r="IYX47" s="41"/>
      <c r="IYY47" s="41"/>
      <c r="IYZ47" s="41"/>
      <c r="IZA47" s="41"/>
      <c r="IZB47" s="41"/>
      <c r="IZC47" s="41"/>
      <c r="IZD47" s="41"/>
      <c r="IZE47" s="41"/>
      <c r="IZF47" s="41"/>
      <c r="IZG47" s="41"/>
      <c r="IZH47" s="41"/>
      <c r="IZI47" s="41"/>
      <c r="IZJ47" s="41"/>
      <c r="IZK47" s="41"/>
      <c r="IZL47" s="41"/>
      <c r="IZM47" s="41"/>
      <c r="IZN47" s="41"/>
      <c r="IZO47" s="41"/>
      <c r="IZP47" s="41"/>
      <c r="IZQ47" s="41"/>
      <c r="IZR47" s="41"/>
      <c r="IZS47" s="41"/>
      <c r="IZT47" s="41"/>
      <c r="IZU47" s="41"/>
      <c r="IZV47" s="41"/>
      <c r="IZW47" s="41"/>
      <c r="IZX47" s="41"/>
      <c r="IZY47" s="41"/>
      <c r="IZZ47" s="41"/>
      <c r="JAA47" s="41"/>
      <c r="JAB47" s="41"/>
      <c r="JAC47" s="41"/>
      <c r="JAD47" s="41"/>
      <c r="JAE47" s="41"/>
      <c r="JAF47" s="41"/>
      <c r="JAG47" s="41"/>
      <c r="JAH47" s="41"/>
      <c r="JAI47" s="41"/>
      <c r="JAJ47" s="41"/>
      <c r="JAK47" s="41"/>
      <c r="JAL47" s="41"/>
      <c r="JAM47" s="41"/>
      <c r="JAN47" s="41"/>
      <c r="JAO47" s="41"/>
      <c r="JAP47" s="41"/>
      <c r="JAQ47" s="41"/>
      <c r="JAR47" s="41"/>
      <c r="JAS47" s="41"/>
      <c r="JAT47" s="41"/>
      <c r="JAU47" s="41"/>
      <c r="JAV47" s="41"/>
      <c r="JAW47" s="41"/>
      <c r="JAX47" s="41"/>
      <c r="JAY47" s="41"/>
      <c r="JAZ47" s="41"/>
      <c r="JBA47" s="41"/>
      <c r="JBB47" s="41"/>
      <c r="JBC47" s="41"/>
      <c r="JBD47" s="41"/>
      <c r="JBE47" s="41"/>
      <c r="JBF47" s="41"/>
      <c r="JBG47" s="41"/>
      <c r="JBH47" s="41"/>
      <c r="JBI47" s="41"/>
      <c r="JBJ47" s="41"/>
      <c r="JBK47" s="41"/>
      <c r="JBL47" s="41"/>
      <c r="JBM47" s="41"/>
      <c r="JBN47" s="41"/>
      <c r="JBO47" s="41"/>
      <c r="JBP47" s="41"/>
      <c r="JBQ47" s="41"/>
      <c r="JBR47" s="41"/>
      <c r="JBS47" s="41"/>
      <c r="JBT47" s="41"/>
      <c r="JBU47" s="41"/>
      <c r="JBV47" s="41"/>
      <c r="JBW47" s="41"/>
      <c r="JBX47" s="41"/>
      <c r="JBY47" s="41"/>
      <c r="JBZ47" s="41"/>
      <c r="JCA47" s="41"/>
      <c r="JCB47" s="41"/>
      <c r="JCC47" s="41"/>
      <c r="JCD47" s="41"/>
      <c r="JCE47" s="41"/>
      <c r="JCF47" s="41"/>
      <c r="JCG47" s="41"/>
      <c r="JCH47" s="41"/>
      <c r="JCI47" s="41"/>
      <c r="JCJ47" s="41"/>
      <c r="JCK47" s="41"/>
      <c r="JCL47" s="41"/>
      <c r="JCM47" s="41"/>
      <c r="JCN47" s="41"/>
      <c r="JCO47" s="41"/>
      <c r="JCP47" s="41"/>
      <c r="JCQ47" s="41"/>
      <c r="JCR47" s="41"/>
      <c r="JCS47" s="41"/>
      <c r="JCT47" s="41"/>
      <c r="JCU47" s="41"/>
      <c r="JCV47" s="41"/>
      <c r="JCW47" s="41"/>
      <c r="JCX47" s="41"/>
      <c r="JCY47" s="41"/>
      <c r="JCZ47" s="41"/>
      <c r="JDA47" s="41"/>
      <c r="JDB47" s="41"/>
      <c r="JDC47" s="41"/>
      <c r="JDD47" s="41"/>
      <c r="JDE47" s="41"/>
      <c r="JDF47" s="41"/>
      <c r="JDG47" s="41"/>
      <c r="JDH47" s="41"/>
      <c r="JDI47" s="41"/>
      <c r="JDJ47" s="41"/>
      <c r="JDK47" s="41"/>
      <c r="JDL47" s="41"/>
      <c r="JDM47" s="41"/>
      <c r="JDN47" s="41"/>
      <c r="JDO47" s="41"/>
      <c r="JDP47" s="41"/>
      <c r="JDQ47" s="41"/>
      <c r="JDR47" s="41"/>
      <c r="JDS47" s="41"/>
      <c r="JDT47" s="41"/>
      <c r="JDU47" s="41"/>
      <c r="JDV47" s="41"/>
      <c r="JDW47" s="41"/>
      <c r="JDX47" s="41"/>
      <c r="JDY47" s="41"/>
      <c r="JDZ47" s="41"/>
      <c r="JEA47" s="41"/>
      <c r="JEB47" s="41"/>
      <c r="JEC47" s="41"/>
      <c r="JED47" s="41"/>
      <c r="JEE47" s="41"/>
      <c r="JEF47" s="41"/>
      <c r="JEG47" s="41"/>
      <c r="JEH47" s="41"/>
      <c r="JEI47" s="41"/>
      <c r="JEJ47" s="41"/>
      <c r="JEK47" s="41"/>
      <c r="JEL47" s="41"/>
      <c r="JEM47" s="41"/>
      <c r="JEN47" s="41"/>
      <c r="JEO47" s="41"/>
      <c r="JEP47" s="41"/>
      <c r="JEQ47" s="41"/>
      <c r="JER47" s="41"/>
      <c r="JES47" s="41"/>
      <c r="JET47" s="41"/>
      <c r="JEU47" s="41"/>
      <c r="JEV47" s="41"/>
      <c r="JEW47" s="41"/>
      <c r="JEX47" s="41"/>
      <c r="JEY47" s="41"/>
      <c r="JEZ47" s="41"/>
      <c r="JFA47" s="41"/>
      <c r="JFB47" s="41"/>
      <c r="JFC47" s="41"/>
      <c r="JFD47" s="41"/>
      <c r="JFE47" s="41"/>
      <c r="JFF47" s="41"/>
      <c r="JFG47" s="41"/>
      <c r="JFH47" s="41"/>
      <c r="JFI47" s="41"/>
      <c r="JFJ47" s="41"/>
      <c r="JFK47" s="41"/>
      <c r="JFL47" s="41"/>
      <c r="JFM47" s="41"/>
      <c r="JFN47" s="41"/>
      <c r="JFO47" s="41"/>
      <c r="JFP47" s="41"/>
      <c r="JFQ47" s="41"/>
      <c r="JFR47" s="41"/>
      <c r="JFS47" s="41"/>
      <c r="JFT47" s="41"/>
      <c r="JFU47" s="41"/>
      <c r="JFV47" s="41"/>
      <c r="JFW47" s="41"/>
      <c r="JFX47" s="41"/>
      <c r="JFY47" s="41"/>
      <c r="JFZ47" s="41"/>
      <c r="JGA47" s="41"/>
      <c r="JGB47" s="41"/>
      <c r="JGC47" s="41"/>
      <c r="JGD47" s="41"/>
      <c r="JGE47" s="41"/>
      <c r="JGF47" s="41"/>
      <c r="JGG47" s="41"/>
      <c r="JGH47" s="41"/>
      <c r="JGI47" s="41"/>
      <c r="JGJ47" s="41"/>
      <c r="JGK47" s="41"/>
      <c r="JGL47" s="41"/>
      <c r="JGM47" s="41"/>
      <c r="JGN47" s="41"/>
      <c r="JGO47" s="41"/>
      <c r="JGP47" s="41"/>
      <c r="JGQ47" s="41"/>
      <c r="JGR47" s="41"/>
      <c r="JGS47" s="41"/>
      <c r="JGT47" s="41"/>
      <c r="JGU47" s="41"/>
      <c r="JGV47" s="41"/>
      <c r="JGW47" s="41"/>
      <c r="JGX47" s="41"/>
      <c r="JGY47" s="41"/>
      <c r="JGZ47" s="41"/>
      <c r="JHA47" s="41"/>
      <c r="JHB47" s="41"/>
      <c r="JHC47" s="41"/>
      <c r="JHD47" s="41"/>
      <c r="JHE47" s="41"/>
      <c r="JHF47" s="41"/>
      <c r="JHG47" s="41"/>
      <c r="JHH47" s="41"/>
      <c r="JHI47" s="41"/>
      <c r="JHJ47" s="41"/>
      <c r="JHK47" s="41"/>
      <c r="JHL47" s="41"/>
      <c r="JHM47" s="41"/>
      <c r="JHN47" s="41"/>
      <c r="JHO47" s="41"/>
      <c r="JHP47" s="41"/>
      <c r="JHQ47" s="41"/>
      <c r="JHR47" s="41"/>
      <c r="JHS47" s="41"/>
      <c r="JHT47" s="41"/>
      <c r="JHU47" s="41"/>
      <c r="JHV47" s="41"/>
      <c r="JHW47" s="41"/>
      <c r="JHX47" s="41"/>
      <c r="JHY47" s="41"/>
      <c r="JHZ47" s="41"/>
      <c r="JIA47" s="41"/>
      <c r="JIB47" s="41"/>
      <c r="JIC47" s="41"/>
      <c r="JID47" s="41"/>
      <c r="JIE47" s="41"/>
      <c r="JIF47" s="41"/>
      <c r="JIG47" s="41"/>
      <c r="JIH47" s="41"/>
      <c r="JII47" s="41"/>
      <c r="JIJ47" s="41"/>
      <c r="JIK47" s="41"/>
      <c r="JIL47" s="41"/>
      <c r="JIM47" s="41"/>
      <c r="JIN47" s="41"/>
      <c r="JIO47" s="41"/>
      <c r="JIP47" s="41"/>
      <c r="JIQ47" s="41"/>
      <c r="JIR47" s="41"/>
      <c r="JIS47" s="41"/>
      <c r="JIT47" s="41"/>
      <c r="JIU47" s="41"/>
      <c r="JIV47" s="41"/>
      <c r="JIW47" s="41"/>
      <c r="JIX47" s="41"/>
      <c r="JIY47" s="41"/>
      <c r="JIZ47" s="41"/>
      <c r="JJA47" s="41"/>
      <c r="JJB47" s="41"/>
      <c r="JJC47" s="41"/>
      <c r="JJD47" s="41"/>
      <c r="JJE47" s="41"/>
      <c r="JJF47" s="41"/>
      <c r="JJG47" s="41"/>
      <c r="JJH47" s="41"/>
      <c r="JJI47" s="41"/>
      <c r="JJJ47" s="41"/>
      <c r="JJK47" s="41"/>
      <c r="JJL47" s="41"/>
      <c r="JJM47" s="41"/>
      <c r="JJN47" s="41"/>
      <c r="JJO47" s="41"/>
      <c r="JJP47" s="41"/>
      <c r="JJQ47" s="41"/>
      <c r="JJR47" s="41"/>
      <c r="JJS47" s="41"/>
      <c r="JJT47" s="41"/>
      <c r="JJU47" s="41"/>
      <c r="JJV47" s="41"/>
      <c r="JJW47" s="41"/>
      <c r="JJX47" s="41"/>
      <c r="JJY47" s="41"/>
      <c r="JJZ47" s="41"/>
      <c r="JKA47" s="41"/>
      <c r="JKB47" s="41"/>
      <c r="JKC47" s="41"/>
      <c r="JKD47" s="41"/>
      <c r="JKE47" s="41"/>
      <c r="JKF47" s="41"/>
      <c r="JKG47" s="41"/>
      <c r="JKH47" s="41"/>
      <c r="JKI47" s="41"/>
      <c r="JKJ47" s="41"/>
      <c r="JKK47" s="41"/>
      <c r="JKL47" s="41"/>
      <c r="JKM47" s="41"/>
      <c r="JKN47" s="41"/>
      <c r="JKO47" s="41"/>
      <c r="JKP47" s="41"/>
      <c r="JKQ47" s="41"/>
      <c r="JKR47" s="41"/>
      <c r="JKS47" s="41"/>
      <c r="JKT47" s="41"/>
      <c r="JKU47" s="41"/>
      <c r="JKV47" s="41"/>
      <c r="JKW47" s="41"/>
      <c r="JKX47" s="41"/>
      <c r="JKY47" s="41"/>
      <c r="JKZ47" s="41"/>
      <c r="JLA47" s="41"/>
      <c r="JLB47" s="41"/>
      <c r="JLC47" s="41"/>
      <c r="JLD47" s="41"/>
      <c r="JLE47" s="41"/>
      <c r="JLF47" s="41"/>
      <c r="JLG47" s="41"/>
      <c r="JLH47" s="41"/>
      <c r="JLI47" s="41"/>
      <c r="JLJ47" s="41"/>
      <c r="JLK47" s="41"/>
      <c r="JLL47" s="41"/>
      <c r="JLM47" s="41"/>
      <c r="JLN47" s="41"/>
      <c r="JLO47" s="41"/>
      <c r="JLP47" s="41"/>
      <c r="JLQ47" s="41"/>
      <c r="JLR47" s="41"/>
      <c r="JLS47" s="41"/>
      <c r="JLT47" s="41"/>
      <c r="JLU47" s="41"/>
      <c r="JLV47" s="41"/>
      <c r="JLW47" s="41"/>
      <c r="JLX47" s="41"/>
      <c r="JLY47" s="41"/>
      <c r="JLZ47" s="41"/>
      <c r="JMA47" s="41"/>
      <c r="JMB47" s="41"/>
      <c r="JMC47" s="41"/>
      <c r="JMD47" s="41"/>
      <c r="JME47" s="41"/>
      <c r="JMF47" s="41"/>
      <c r="JMG47" s="41"/>
      <c r="JMH47" s="41"/>
      <c r="JMI47" s="41"/>
      <c r="JMJ47" s="41"/>
      <c r="JMK47" s="41"/>
      <c r="JML47" s="41"/>
      <c r="JMM47" s="41"/>
      <c r="JMN47" s="41"/>
      <c r="JMO47" s="41"/>
      <c r="JMP47" s="41"/>
      <c r="JMQ47" s="41"/>
      <c r="JMR47" s="41"/>
      <c r="JMS47" s="41"/>
      <c r="JMT47" s="41"/>
      <c r="JMU47" s="41"/>
      <c r="JMV47" s="41"/>
      <c r="JMW47" s="41"/>
      <c r="JMX47" s="41"/>
      <c r="JMY47" s="41"/>
      <c r="JMZ47" s="41"/>
      <c r="JNA47" s="41"/>
      <c r="JNB47" s="41"/>
      <c r="JNC47" s="41"/>
      <c r="JND47" s="41"/>
      <c r="JNE47" s="41"/>
      <c r="JNF47" s="41"/>
      <c r="JNG47" s="41"/>
      <c r="JNH47" s="41"/>
      <c r="JNI47" s="41"/>
      <c r="JNJ47" s="41"/>
      <c r="JNK47" s="41"/>
      <c r="JNL47" s="41"/>
      <c r="JNM47" s="41"/>
      <c r="JNN47" s="41"/>
      <c r="JNO47" s="41"/>
      <c r="JNP47" s="41"/>
      <c r="JNQ47" s="41"/>
      <c r="JNR47" s="41"/>
      <c r="JNS47" s="41"/>
      <c r="JNT47" s="41"/>
      <c r="JNU47" s="41"/>
      <c r="JNV47" s="41"/>
      <c r="JNW47" s="41"/>
      <c r="JNX47" s="41"/>
      <c r="JNY47" s="41"/>
      <c r="JNZ47" s="41"/>
      <c r="JOA47" s="41"/>
      <c r="JOB47" s="41"/>
      <c r="JOC47" s="41"/>
      <c r="JOD47" s="41"/>
      <c r="JOE47" s="41"/>
      <c r="JOF47" s="41"/>
      <c r="JOG47" s="41"/>
      <c r="JOH47" s="41"/>
      <c r="JOI47" s="41"/>
      <c r="JOJ47" s="41"/>
      <c r="JOK47" s="41"/>
      <c r="JOL47" s="41"/>
      <c r="JOM47" s="41"/>
      <c r="JON47" s="41"/>
      <c r="JOO47" s="41"/>
      <c r="JOP47" s="41"/>
      <c r="JOQ47" s="41"/>
      <c r="JOR47" s="41"/>
      <c r="JOS47" s="41"/>
      <c r="JOT47" s="41"/>
      <c r="JOU47" s="41"/>
      <c r="JOV47" s="41"/>
      <c r="JOW47" s="41"/>
      <c r="JOX47" s="41"/>
      <c r="JOY47" s="41"/>
      <c r="JOZ47" s="41"/>
      <c r="JPA47" s="41"/>
      <c r="JPB47" s="41"/>
      <c r="JPC47" s="41"/>
      <c r="JPD47" s="41"/>
      <c r="JPE47" s="41"/>
      <c r="JPF47" s="41"/>
      <c r="JPG47" s="41"/>
      <c r="JPH47" s="41"/>
      <c r="JPI47" s="41"/>
      <c r="JPJ47" s="41"/>
      <c r="JPK47" s="41"/>
      <c r="JPL47" s="41"/>
      <c r="JPM47" s="41"/>
      <c r="JPN47" s="41"/>
      <c r="JPO47" s="41"/>
      <c r="JPP47" s="41"/>
      <c r="JPQ47" s="41"/>
      <c r="JPR47" s="41"/>
      <c r="JPS47" s="41"/>
      <c r="JPT47" s="41"/>
      <c r="JPU47" s="41"/>
      <c r="JPV47" s="41"/>
      <c r="JPW47" s="41"/>
      <c r="JPX47" s="41"/>
      <c r="JPY47" s="41"/>
      <c r="JPZ47" s="41"/>
      <c r="JQA47" s="41"/>
      <c r="JQB47" s="41"/>
      <c r="JQC47" s="41"/>
      <c r="JQD47" s="41"/>
      <c r="JQE47" s="41"/>
      <c r="JQF47" s="41"/>
      <c r="JQG47" s="41"/>
      <c r="JQH47" s="41"/>
      <c r="JQI47" s="41"/>
      <c r="JQJ47" s="41"/>
      <c r="JQK47" s="41"/>
      <c r="JQL47" s="41"/>
      <c r="JQM47" s="41"/>
      <c r="JQN47" s="41"/>
      <c r="JQO47" s="41"/>
      <c r="JQP47" s="41"/>
      <c r="JQQ47" s="41"/>
      <c r="JQR47" s="41"/>
      <c r="JQS47" s="41"/>
      <c r="JQT47" s="41"/>
      <c r="JQU47" s="41"/>
      <c r="JQV47" s="41"/>
      <c r="JQW47" s="41"/>
      <c r="JQX47" s="41"/>
      <c r="JQY47" s="41"/>
      <c r="JQZ47" s="41"/>
      <c r="JRA47" s="41"/>
      <c r="JRB47" s="41"/>
      <c r="JRC47" s="41"/>
      <c r="JRD47" s="41"/>
      <c r="JRE47" s="41"/>
      <c r="JRF47" s="41"/>
      <c r="JRG47" s="41"/>
      <c r="JRH47" s="41"/>
      <c r="JRI47" s="41"/>
      <c r="JRJ47" s="41"/>
      <c r="JRK47" s="41"/>
      <c r="JRL47" s="41"/>
      <c r="JRM47" s="41"/>
      <c r="JRN47" s="41"/>
      <c r="JRO47" s="41"/>
      <c r="JRP47" s="41"/>
      <c r="JRQ47" s="41"/>
      <c r="JRR47" s="41"/>
      <c r="JRS47" s="41"/>
      <c r="JRT47" s="41"/>
      <c r="JRU47" s="41"/>
      <c r="JRV47" s="41"/>
      <c r="JRW47" s="41"/>
      <c r="JRX47" s="41"/>
      <c r="JRY47" s="41"/>
      <c r="JRZ47" s="41"/>
      <c r="JSA47" s="41"/>
      <c r="JSB47" s="41"/>
      <c r="JSC47" s="41"/>
      <c r="JSD47" s="41"/>
      <c r="JSE47" s="41"/>
      <c r="JSF47" s="41"/>
      <c r="JSG47" s="41"/>
      <c r="JSH47" s="41"/>
      <c r="JSI47" s="41"/>
      <c r="JSJ47" s="41"/>
      <c r="JSK47" s="41"/>
      <c r="JSL47" s="41"/>
      <c r="JSM47" s="41"/>
      <c r="JSN47" s="41"/>
      <c r="JSO47" s="41"/>
      <c r="JSP47" s="41"/>
      <c r="JSQ47" s="41"/>
      <c r="JSR47" s="41"/>
      <c r="JSS47" s="41"/>
      <c r="JST47" s="41"/>
      <c r="JSU47" s="41"/>
      <c r="JSV47" s="41"/>
      <c r="JSW47" s="41"/>
      <c r="JSX47" s="41"/>
      <c r="JSY47" s="41"/>
      <c r="JSZ47" s="41"/>
      <c r="JTA47" s="41"/>
      <c r="JTB47" s="41"/>
      <c r="JTC47" s="41"/>
      <c r="JTD47" s="41"/>
      <c r="JTE47" s="41"/>
      <c r="JTF47" s="41"/>
      <c r="JTG47" s="41"/>
      <c r="JTH47" s="41"/>
      <c r="JTI47" s="41"/>
      <c r="JTJ47" s="41"/>
      <c r="JTK47" s="41"/>
      <c r="JTL47" s="41"/>
      <c r="JTM47" s="41"/>
      <c r="JTN47" s="41"/>
      <c r="JTO47" s="41"/>
      <c r="JTP47" s="41"/>
      <c r="JTQ47" s="41"/>
      <c r="JTR47" s="41"/>
      <c r="JTS47" s="41"/>
      <c r="JTT47" s="41"/>
      <c r="JTU47" s="41"/>
      <c r="JTV47" s="41"/>
      <c r="JTW47" s="41"/>
      <c r="JTX47" s="41"/>
      <c r="JTY47" s="41"/>
      <c r="JTZ47" s="41"/>
      <c r="JUA47" s="41"/>
      <c r="JUB47" s="41"/>
      <c r="JUC47" s="41"/>
      <c r="JUD47" s="41"/>
      <c r="JUE47" s="41"/>
      <c r="JUF47" s="41"/>
      <c r="JUG47" s="41"/>
      <c r="JUH47" s="41"/>
      <c r="JUI47" s="41"/>
      <c r="JUJ47" s="41"/>
      <c r="JUK47" s="41"/>
      <c r="JUL47" s="41"/>
      <c r="JUM47" s="41"/>
      <c r="JUN47" s="41"/>
      <c r="JUO47" s="41"/>
      <c r="JUP47" s="41"/>
      <c r="JUQ47" s="41"/>
      <c r="JUR47" s="41"/>
      <c r="JUS47" s="41"/>
      <c r="JUT47" s="41"/>
      <c r="JUU47" s="41"/>
      <c r="JUV47" s="41"/>
      <c r="JUW47" s="41"/>
      <c r="JUX47" s="41"/>
      <c r="JUY47" s="41"/>
      <c r="JUZ47" s="41"/>
      <c r="JVA47" s="41"/>
      <c r="JVB47" s="41"/>
      <c r="JVC47" s="41"/>
      <c r="JVD47" s="41"/>
      <c r="JVE47" s="41"/>
      <c r="JVF47" s="41"/>
      <c r="JVG47" s="41"/>
      <c r="JVH47" s="41"/>
      <c r="JVI47" s="41"/>
      <c r="JVJ47" s="41"/>
      <c r="JVK47" s="41"/>
      <c r="JVL47" s="41"/>
      <c r="JVM47" s="41"/>
      <c r="JVN47" s="41"/>
      <c r="JVO47" s="41"/>
      <c r="JVP47" s="41"/>
      <c r="JVQ47" s="41"/>
      <c r="JVR47" s="41"/>
      <c r="JVS47" s="41"/>
      <c r="JVT47" s="41"/>
      <c r="JVU47" s="41"/>
      <c r="JVV47" s="41"/>
      <c r="JVW47" s="41"/>
      <c r="JVX47" s="41"/>
      <c r="JVY47" s="41"/>
      <c r="JVZ47" s="41"/>
      <c r="JWA47" s="41"/>
      <c r="JWB47" s="41"/>
      <c r="JWC47" s="41"/>
      <c r="JWD47" s="41"/>
      <c r="JWE47" s="41"/>
      <c r="JWF47" s="41"/>
      <c r="JWG47" s="41"/>
      <c r="JWH47" s="41"/>
      <c r="JWI47" s="41"/>
      <c r="JWJ47" s="41"/>
      <c r="JWK47" s="41"/>
      <c r="JWL47" s="41"/>
      <c r="JWM47" s="41"/>
      <c r="JWN47" s="41"/>
      <c r="JWO47" s="41"/>
      <c r="JWP47" s="41"/>
      <c r="JWQ47" s="41"/>
      <c r="JWR47" s="41"/>
      <c r="JWS47" s="41"/>
      <c r="JWT47" s="41"/>
      <c r="JWU47" s="41"/>
      <c r="JWV47" s="41"/>
      <c r="JWW47" s="41"/>
      <c r="JWX47" s="41"/>
      <c r="JWY47" s="41"/>
      <c r="JWZ47" s="41"/>
      <c r="JXA47" s="41"/>
      <c r="JXB47" s="41"/>
      <c r="JXC47" s="41"/>
      <c r="JXD47" s="41"/>
      <c r="JXE47" s="41"/>
      <c r="JXF47" s="41"/>
      <c r="JXG47" s="41"/>
      <c r="JXH47" s="41"/>
      <c r="JXI47" s="41"/>
      <c r="JXJ47" s="41"/>
      <c r="JXK47" s="41"/>
      <c r="JXL47" s="41"/>
      <c r="JXM47" s="41"/>
      <c r="JXN47" s="41"/>
      <c r="JXO47" s="41"/>
      <c r="JXP47" s="41"/>
      <c r="JXQ47" s="41"/>
      <c r="JXR47" s="41"/>
      <c r="JXS47" s="41"/>
      <c r="JXT47" s="41"/>
      <c r="JXU47" s="41"/>
      <c r="JXV47" s="41"/>
      <c r="JXW47" s="41"/>
      <c r="JXX47" s="41"/>
      <c r="JXY47" s="41"/>
      <c r="JXZ47" s="41"/>
      <c r="JYA47" s="41"/>
      <c r="JYB47" s="41"/>
      <c r="JYC47" s="41"/>
      <c r="JYD47" s="41"/>
      <c r="JYE47" s="41"/>
      <c r="JYF47" s="41"/>
      <c r="JYG47" s="41"/>
      <c r="JYH47" s="41"/>
      <c r="JYI47" s="41"/>
      <c r="JYJ47" s="41"/>
      <c r="JYK47" s="41"/>
      <c r="JYL47" s="41"/>
      <c r="JYM47" s="41"/>
      <c r="JYN47" s="41"/>
      <c r="JYO47" s="41"/>
      <c r="JYP47" s="41"/>
      <c r="JYQ47" s="41"/>
      <c r="JYR47" s="41"/>
      <c r="JYS47" s="41"/>
      <c r="JYT47" s="41"/>
      <c r="JYU47" s="41"/>
      <c r="JYV47" s="41"/>
      <c r="JYW47" s="41"/>
      <c r="JYX47" s="41"/>
      <c r="JYY47" s="41"/>
      <c r="JYZ47" s="41"/>
      <c r="JZA47" s="41"/>
      <c r="JZB47" s="41"/>
      <c r="JZC47" s="41"/>
      <c r="JZD47" s="41"/>
      <c r="JZE47" s="41"/>
      <c r="JZF47" s="41"/>
      <c r="JZG47" s="41"/>
      <c r="JZH47" s="41"/>
      <c r="JZI47" s="41"/>
      <c r="JZJ47" s="41"/>
      <c r="JZK47" s="41"/>
      <c r="JZL47" s="41"/>
      <c r="JZM47" s="41"/>
      <c r="JZN47" s="41"/>
      <c r="JZO47" s="41"/>
      <c r="JZP47" s="41"/>
      <c r="JZQ47" s="41"/>
      <c r="JZR47" s="41"/>
      <c r="JZS47" s="41"/>
      <c r="JZT47" s="41"/>
      <c r="JZU47" s="41"/>
      <c r="JZV47" s="41"/>
      <c r="JZW47" s="41"/>
      <c r="JZX47" s="41"/>
      <c r="JZY47" s="41"/>
      <c r="JZZ47" s="41"/>
      <c r="KAA47" s="41"/>
      <c r="KAB47" s="41"/>
      <c r="KAC47" s="41"/>
      <c r="KAD47" s="41"/>
      <c r="KAE47" s="41"/>
      <c r="KAF47" s="41"/>
      <c r="KAG47" s="41"/>
      <c r="KAH47" s="41"/>
      <c r="KAI47" s="41"/>
      <c r="KAJ47" s="41"/>
      <c r="KAK47" s="41"/>
      <c r="KAL47" s="41"/>
      <c r="KAM47" s="41"/>
      <c r="KAN47" s="41"/>
      <c r="KAO47" s="41"/>
      <c r="KAP47" s="41"/>
      <c r="KAQ47" s="41"/>
      <c r="KAR47" s="41"/>
      <c r="KAS47" s="41"/>
      <c r="KAT47" s="41"/>
      <c r="KAU47" s="41"/>
      <c r="KAV47" s="41"/>
      <c r="KAW47" s="41"/>
      <c r="KAX47" s="41"/>
      <c r="KAY47" s="41"/>
      <c r="KAZ47" s="41"/>
      <c r="KBA47" s="41"/>
      <c r="KBB47" s="41"/>
      <c r="KBC47" s="41"/>
      <c r="KBD47" s="41"/>
      <c r="KBE47" s="41"/>
      <c r="KBF47" s="41"/>
      <c r="KBG47" s="41"/>
      <c r="KBH47" s="41"/>
      <c r="KBI47" s="41"/>
      <c r="KBJ47" s="41"/>
      <c r="KBK47" s="41"/>
      <c r="KBL47" s="41"/>
      <c r="KBM47" s="41"/>
      <c r="KBN47" s="41"/>
      <c r="KBO47" s="41"/>
      <c r="KBP47" s="41"/>
      <c r="KBQ47" s="41"/>
      <c r="KBR47" s="41"/>
      <c r="KBS47" s="41"/>
      <c r="KBT47" s="41"/>
      <c r="KBU47" s="41"/>
      <c r="KBV47" s="41"/>
      <c r="KBW47" s="41"/>
      <c r="KBX47" s="41"/>
      <c r="KBY47" s="41"/>
      <c r="KBZ47" s="41"/>
      <c r="KCA47" s="41"/>
      <c r="KCB47" s="41"/>
      <c r="KCC47" s="41"/>
      <c r="KCD47" s="41"/>
      <c r="KCE47" s="41"/>
      <c r="KCF47" s="41"/>
      <c r="KCG47" s="41"/>
      <c r="KCH47" s="41"/>
      <c r="KCI47" s="41"/>
      <c r="KCJ47" s="41"/>
      <c r="KCK47" s="41"/>
      <c r="KCL47" s="41"/>
      <c r="KCM47" s="41"/>
      <c r="KCN47" s="41"/>
      <c r="KCO47" s="41"/>
      <c r="KCP47" s="41"/>
      <c r="KCQ47" s="41"/>
      <c r="KCR47" s="41"/>
      <c r="KCS47" s="41"/>
      <c r="KCT47" s="41"/>
      <c r="KCU47" s="41"/>
      <c r="KCV47" s="41"/>
      <c r="KCW47" s="41"/>
      <c r="KCX47" s="41"/>
      <c r="KCY47" s="41"/>
      <c r="KCZ47" s="41"/>
      <c r="KDA47" s="41"/>
      <c r="KDB47" s="41"/>
      <c r="KDC47" s="41"/>
      <c r="KDD47" s="41"/>
      <c r="KDE47" s="41"/>
      <c r="KDF47" s="41"/>
      <c r="KDG47" s="41"/>
      <c r="KDH47" s="41"/>
      <c r="KDI47" s="41"/>
      <c r="KDJ47" s="41"/>
      <c r="KDK47" s="41"/>
      <c r="KDL47" s="41"/>
      <c r="KDM47" s="41"/>
      <c r="KDN47" s="41"/>
      <c r="KDO47" s="41"/>
      <c r="KDP47" s="41"/>
      <c r="KDQ47" s="41"/>
      <c r="KDR47" s="41"/>
      <c r="KDS47" s="41"/>
      <c r="KDT47" s="41"/>
      <c r="KDU47" s="41"/>
      <c r="KDV47" s="41"/>
      <c r="KDW47" s="41"/>
      <c r="KDX47" s="41"/>
      <c r="KDY47" s="41"/>
      <c r="KDZ47" s="41"/>
      <c r="KEA47" s="41"/>
      <c r="KEB47" s="41"/>
      <c r="KEC47" s="41"/>
      <c r="KED47" s="41"/>
      <c r="KEE47" s="41"/>
      <c r="KEF47" s="41"/>
      <c r="KEG47" s="41"/>
      <c r="KEH47" s="41"/>
      <c r="KEI47" s="41"/>
      <c r="KEJ47" s="41"/>
      <c r="KEK47" s="41"/>
      <c r="KEL47" s="41"/>
      <c r="KEM47" s="41"/>
      <c r="KEN47" s="41"/>
      <c r="KEO47" s="41"/>
      <c r="KEP47" s="41"/>
      <c r="KEQ47" s="41"/>
      <c r="KER47" s="41"/>
      <c r="KES47" s="41"/>
      <c r="KET47" s="41"/>
      <c r="KEU47" s="41"/>
      <c r="KEV47" s="41"/>
      <c r="KEW47" s="41"/>
      <c r="KEX47" s="41"/>
      <c r="KEY47" s="41"/>
      <c r="KEZ47" s="41"/>
      <c r="KFA47" s="41"/>
      <c r="KFB47" s="41"/>
      <c r="KFC47" s="41"/>
      <c r="KFD47" s="41"/>
      <c r="KFE47" s="41"/>
      <c r="KFF47" s="41"/>
      <c r="KFG47" s="41"/>
      <c r="KFH47" s="41"/>
      <c r="KFI47" s="41"/>
      <c r="KFJ47" s="41"/>
      <c r="KFK47" s="41"/>
      <c r="KFL47" s="41"/>
      <c r="KFM47" s="41"/>
      <c r="KFN47" s="41"/>
      <c r="KFO47" s="41"/>
      <c r="KFP47" s="41"/>
      <c r="KFQ47" s="41"/>
      <c r="KFR47" s="41"/>
      <c r="KFS47" s="41"/>
      <c r="KFT47" s="41"/>
      <c r="KFU47" s="41"/>
      <c r="KFV47" s="41"/>
      <c r="KFW47" s="41"/>
      <c r="KFX47" s="41"/>
      <c r="KFY47" s="41"/>
      <c r="KFZ47" s="41"/>
      <c r="KGA47" s="41"/>
      <c r="KGB47" s="41"/>
      <c r="KGC47" s="41"/>
      <c r="KGD47" s="41"/>
      <c r="KGE47" s="41"/>
      <c r="KGF47" s="41"/>
      <c r="KGG47" s="41"/>
      <c r="KGH47" s="41"/>
      <c r="KGI47" s="41"/>
      <c r="KGJ47" s="41"/>
      <c r="KGK47" s="41"/>
      <c r="KGL47" s="41"/>
      <c r="KGM47" s="41"/>
      <c r="KGN47" s="41"/>
      <c r="KGO47" s="41"/>
      <c r="KGP47" s="41"/>
      <c r="KGQ47" s="41"/>
      <c r="KGR47" s="41"/>
      <c r="KGS47" s="41"/>
      <c r="KGT47" s="41"/>
      <c r="KGU47" s="41"/>
      <c r="KGV47" s="41"/>
      <c r="KGW47" s="41"/>
      <c r="KGX47" s="41"/>
      <c r="KGY47" s="41"/>
      <c r="KGZ47" s="41"/>
      <c r="KHA47" s="41"/>
      <c r="KHB47" s="41"/>
      <c r="KHC47" s="41"/>
      <c r="KHD47" s="41"/>
      <c r="KHE47" s="41"/>
      <c r="KHF47" s="41"/>
      <c r="KHG47" s="41"/>
      <c r="KHH47" s="41"/>
      <c r="KHI47" s="41"/>
      <c r="KHJ47" s="41"/>
      <c r="KHK47" s="41"/>
      <c r="KHL47" s="41"/>
      <c r="KHM47" s="41"/>
      <c r="KHN47" s="41"/>
      <c r="KHO47" s="41"/>
      <c r="KHP47" s="41"/>
      <c r="KHQ47" s="41"/>
      <c r="KHR47" s="41"/>
      <c r="KHS47" s="41"/>
      <c r="KHT47" s="41"/>
      <c r="KHU47" s="41"/>
      <c r="KHV47" s="41"/>
      <c r="KHW47" s="41"/>
      <c r="KHX47" s="41"/>
      <c r="KHY47" s="41"/>
      <c r="KHZ47" s="41"/>
      <c r="KIA47" s="41"/>
      <c r="KIB47" s="41"/>
      <c r="KIC47" s="41"/>
      <c r="KID47" s="41"/>
      <c r="KIE47" s="41"/>
      <c r="KIF47" s="41"/>
      <c r="KIG47" s="41"/>
      <c r="KIH47" s="41"/>
      <c r="KII47" s="41"/>
      <c r="KIJ47" s="41"/>
      <c r="KIK47" s="41"/>
      <c r="KIL47" s="41"/>
      <c r="KIM47" s="41"/>
      <c r="KIN47" s="41"/>
      <c r="KIO47" s="41"/>
      <c r="KIP47" s="41"/>
      <c r="KIQ47" s="41"/>
      <c r="KIR47" s="41"/>
      <c r="KIS47" s="41"/>
      <c r="KIT47" s="41"/>
      <c r="KIU47" s="41"/>
      <c r="KIV47" s="41"/>
      <c r="KIW47" s="41"/>
      <c r="KIX47" s="41"/>
      <c r="KIY47" s="41"/>
      <c r="KIZ47" s="41"/>
      <c r="KJA47" s="41"/>
      <c r="KJB47" s="41"/>
      <c r="KJC47" s="41"/>
      <c r="KJD47" s="41"/>
      <c r="KJE47" s="41"/>
      <c r="KJF47" s="41"/>
      <c r="KJG47" s="41"/>
      <c r="KJH47" s="41"/>
      <c r="KJI47" s="41"/>
      <c r="KJJ47" s="41"/>
      <c r="KJK47" s="41"/>
      <c r="KJL47" s="41"/>
      <c r="KJM47" s="41"/>
      <c r="KJN47" s="41"/>
      <c r="KJO47" s="41"/>
      <c r="KJP47" s="41"/>
      <c r="KJQ47" s="41"/>
      <c r="KJR47" s="41"/>
      <c r="KJS47" s="41"/>
      <c r="KJT47" s="41"/>
      <c r="KJU47" s="41"/>
      <c r="KJV47" s="41"/>
      <c r="KJW47" s="41"/>
      <c r="KJX47" s="41"/>
      <c r="KJY47" s="41"/>
      <c r="KJZ47" s="41"/>
      <c r="KKA47" s="41"/>
      <c r="KKB47" s="41"/>
      <c r="KKC47" s="41"/>
      <c r="KKD47" s="41"/>
      <c r="KKE47" s="41"/>
      <c r="KKF47" s="41"/>
      <c r="KKG47" s="41"/>
      <c r="KKH47" s="41"/>
      <c r="KKI47" s="41"/>
      <c r="KKJ47" s="41"/>
      <c r="KKK47" s="41"/>
      <c r="KKL47" s="41"/>
      <c r="KKM47" s="41"/>
      <c r="KKN47" s="41"/>
      <c r="KKO47" s="41"/>
      <c r="KKP47" s="41"/>
      <c r="KKQ47" s="41"/>
      <c r="KKR47" s="41"/>
      <c r="KKS47" s="41"/>
      <c r="KKT47" s="41"/>
      <c r="KKU47" s="41"/>
      <c r="KKV47" s="41"/>
      <c r="KKW47" s="41"/>
      <c r="KKX47" s="41"/>
      <c r="KKY47" s="41"/>
      <c r="KKZ47" s="41"/>
      <c r="KLA47" s="41"/>
      <c r="KLB47" s="41"/>
      <c r="KLC47" s="41"/>
      <c r="KLD47" s="41"/>
      <c r="KLE47" s="41"/>
      <c r="KLF47" s="41"/>
      <c r="KLG47" s="41"/>
      <c r="KLH47" s="41"/>
      <c r="KLI47" s="41"/>
      <c r="KLJ47" s="41"/>
      <c r="KLK47" s="41"/>
      <c r="KLL47" s="41"/>
      <c r="KLM47" s="41"/>
      <c r="KLN47" s="41"/>
      <c r="KLO47" s="41"/>
      <c r="KLP47" s="41"/>
      <c r="KLQ47" s="41"/>
      <c r="KLR47" s="41"/>
      <c r="KLS47" s="41"/>
      <c r="KLT47" s="41"/>
      <c r="KLU47" s="41"/>
      <c r="KLV47" s="41"/>
      <c r="KLW47" s="41"/>
      <c r="KLX47" s="41"/>
      <c r="KLY47" s="41"/>
      <c r="KLZ47" s="41"/>
      <c r="KMA47" s="41"/>
      <c r="KMB47" s="41"/>
      <c r="KMC47" s="41"/>
      <c r="KMD47" s="41"/>
      <c r="KME47" s="41"/>
      <c r="KMF47" s="41"/>
      <c r="KMG47" s="41"/>
      <c r="KMH47" s="41"/>
      <c r="KMI47" s="41"/>
      <c r="KMJ47" s="41"/>
      <c r="KMK47" s="41"/>
      <c r="KML47" s="41"/>
      <c r="KMM47" s="41"/>
      <c r="KMN47" s="41"/>
      <c r="KMO47" s="41"/>
      <c r="KMP47" s="41"/>
      <c r="KMQ47" s="41"/>
      <c r="KMR47" s="41"/>
      <c r="KMS47" s="41"/>
      <c r="KMT47" s="41"/>
      <c r="KMU47" s="41"/>
      <c r="KMV47" s="41"/>
      <c r="KMW47" s="41"/>
      <c r="KMX47" s="41"/>
      <c r="KMY47" s="41"/>
      <c r="KMZ47" s="41"/>
      <c r="KNA47" s="41"/>
      <c r="KNB47" s="41"/>
      <c r="KNC47" s="41"/>
      <c r="KND47" s="41"/>
      <c r="KNE47" s="41"/>
      <c r="KNF47" s="41"/>
      <c r="KNG47" s="41"/>
      <c r="KNH47" s="41"/>
      <c r="KNI47" s="41"/>
      <c r="KNJ47" s="41"/>
      <c r="KNK47" s="41"/>
      <c r="KNL47" s="41"/>
      <c r="KNM47" s="41"/>
      <c r="KNN47" s="41"/>
      <c r="KNO47" s="41"/>
      <c r="KNP47" s="41"/>
      <c r="KNQ47" s="41"/>
      <c r="KNR47" s="41"/>
      <c r="KNS47" s="41"/>
      <c r="KNT47" s="41"/>
      <c r="KNU47" s="41"/>
      <c r="KNV47" s="41"/>
      <c r="KNW47" s="41"/>
      <c r="KNX47" s="41"/>
      <c r="KNY47" s="41"/>
      <c r="KNZ47" s="41"/>
      <c r="KOA47" s="41"/>
      <c r="KOB47" s="41"/>
      <c r="KOC47" s="41"/>
      <c r="KOD47" s="41"/>
      <c r="KOE47" s="41"/>
      <c r="KOF47" s="41"/>
      <c r="KOG47" s="41"/>
      <c r="KOH47" s="41"/>
      <c r="KOI47" s="41"/>
      <c r="KOJ47" s="41"/>
      <c r="KOK47" s="41"/>
      <c r="KOL47" s="41"/>
      <c r="KOM47" s="41"/>
      <c r="KON47" s="41"/>
      <c r="KOO47" s="41"/>
      <c r="KOP47" s="41"/>
      <c r="KOQ47" s="41"/>
      <c r="KOR47" s="41"/>
      <c r="KOS47" s="41"/>
      <c r="KOT47" s="41"/>
      <c r="KOU47" s="41"/>
      <c r="KOV47" s="41"/>
      <c r="KOW47" s="41"/>
      <c r="KOX47" s="41"/>
      <c r="KOY47" s="41"/>
      <c r="KOZ47" s="41"/>
      <c r="KPA47" s="41"/>
      <c r="KPB47" s="41"/>
      <c r="KPC47" s="41"/>
      <c r="KPD47" s="41"/>
      <c r="KPE47" s="41"/>
      <c r="KPF47" s="41"/>
      <c r="KPG47" s="41"/>
      <c r="KPH47" s="41"/>
      <c r="KPI47" s="41"/>
      <c r="KPJ47" s="41"/>
      <c r="KPK47" s="41"/>
      <c r="KPL47" s="41"/>
      <c r="KPM47" s="41"/>
      <c r="KPN47" s="41"/>
      <c r="KPO47" s="41"/>
      <c r="KPP47" s="41"/>
      <c r="KPQ47" s="41"/>
      <c r="KPR47" s="41"/>
      <c r="KPS47" s="41"/>
      <c r="KPT47" s="41"/>
      <c r="KPU47" s="41"/>
      <c r="KPV47" s="41"/>
      <c r="KPW47" s="41"/>
      <c r="KPX47" s="41"/>
      <c r="KPY47" s="41"/>
      <c r="KPZ47" s="41"/>
      <c r="KQA47" s="41"/>
      <c r="KQB47" s="41"/>
      <c r="KQC47" s="41"/>
      <c r="KQD47" s="41"/>
      <c r="KQE47" s="41"/>
      <c r="KQF47" s="41"/>
      <c r="KQG47" s="41"/>
      <c r="KQH47" s="41"/>
      <c r="KQI47" s="41"/>
      <c r="KQJ47" s="41"/>
      <c r="KQK47" s="41"/>
      <c r="KQL47" s="41"/>
      <c r="KQM47" s="41"/>
      <c r="KQN47" s="41"/>
      <c r="KQO47" s="41"/>
      <c r="KQP47" s="41"/>
      <c r="KQQ47" s="41"/>
      <c r="KQR47" s="41"/>
      <c r="KQS47" s="41"/>
      <c r="KQT47" s="41"/>
      <c r="KQU47" s="41"/>
      <c r="KQV47" s="41"/>
      <c r="KQW47" s="41"/>
      <c r="KQX47" s="41"/>
      <c r="KQY47" s="41"/>
      <c r="KQZ47" s="41"/>
      <c r="KRA47" s="41"/>
      <c r="KRB47" s="41"/>
      <c r="KRC47" s="41"/>
      <c r="KRD47" s="41"/>
      <c r="KRE47" s="41"/>
      <c r="KRF47" s="41"/>
      <c r="KRG47" s="41"/>
      <c r="KRH47" s="41"/>
      <c r="KRI47" s="41"/>
      <c r="KRJ47" s="41"/>
      <c r="KRK47" s="41"/>
      <c r="KRL47" s="41"/>
      <c r="KRM47" s="41"/>
      <c r="KRN47" s="41"/>
      <c r="KRO47" s="41"/>
      <c r="KRP47" s="41"/>
      <c r="KRQ47" s="41"/>
      <c r="KRR47" s="41"/>
      <c r="KRS47" s="41"/>
      <c r="KRT47" s="41"/>
      <c r="KRU47" s="41"/>
      <c r="KRV47" s="41"/>
      <c r="KRW47" s="41"/>
      <c r="KRX47" s="41"/>
      <c r="KRY47" s="41"/>
      <c r="KRZ47" s="41"/>
      <c r="KSA47" s="41"/>
      <c r="KSB47" s="41"/>
      <c r="KSC47" s="41"/>
      <c r="KSD47" s="41"/>
      <c r="KSE47" s="41"/>
      <c r="KSF47" s="41"/>
      <c r="KSG47" s="41"/>
      <c r="KSH47" s="41"/>
      <c r="KSI47" s="41"/>
      <c r="KSJ47" s="41"/>
      <c r="KSK47" s="41"/>
      <c r="KSL47" s="41"/>
      <c r="KSM47" s="41"/>
      <c r="KSN47" s="41"/>
      <c r="KSO47" s="41"/>
      <c r="KSP47" s="41"/>
      <c r="KSQ47" s="41"/>
      <c r="KSR47" s="41"/>
      <c r="KSS47" s="41"/>
      <c r="KST47" s="41"/>
      <c r="KSU47" s="41"/>
      <c r="KSV47" s="41"/>
      <c r="KSW47" s="41"/>
      <c r="KSX47" s="41"/>
      <c r="KSY47" s="41"/>
      <c r="KSZ47" s="41"/>
      <c r="KTA47" s="41"/>
      <c r="KTB47" s="41"/>
      <c r="KTC47" s="41"/>
      <c r="KTD47" s="41"/>
      <c r="KTE47" s="41"/>
      <c r="KTF47" s="41"/>
      <c r="KTG47" s="41"/>
      <c r="KTH47" s="41"/>
      <c r="KTI47" s="41"/>
      <c r="KTJ47" s="41"/>
      <c r="KTK47" s="41"/>
      <c r="KTL47" s="41"/>
      <c r="KTM47" s="41"/>
      <c r="KTN47" s="41"/>
      <c r="KTO47" s="41"/>
      <c r="KTP47" s="41"/>
      <c r="KTQ47" s="41"/>
      <c r="KTR47" s="41"/>
      <c r="KTS47" s="41"/>
      <c r="KTT47" s="41"/>
      <c r="KTU47" s="41"/>
      <c r="KTV47" s="41"/>
      <c r="KTW47" s="41"/>
      <c r="KTX47" s="41"/>
      <c r="KTY47" s="41"/>
      <c r="KTZ47" s="41"/>
      <c r="KUA47" s="41"/>
      <c r="KUB47" s="41"/>
      <c r="KUC47" s="41"/>
      <c r="KUD47" s="41"/>
      <c r="KUE47" s="41"/>
      <c r="KUF47" s="41"/>
      <c r="KUG47" s="41"/>
      <c r="KUH47" s="41"/>
      <c r="KUI47" s="41"/>
      <c r="KUJ47" s="41"/>
      <c r="KUK47" s="41"/>
      <c r="KUL47" s="41"/>
      <c r="KUM47" s="41"/>
      <c r="KUN47" s="41"/>
      <c r="KUO47" s="41"/>
      <c r="KUP47" s="41"/>
      <c r="KUQ47" s="41"/>
      <c r="KUR47" s="41"/>
      <c r="KUS47" s="41"/>
      <c r="KUT47" s="41"/>
      <c r="KUU47" s="41"/>
      <c r="KUV47" s="41"/>
      <c r="KUW47" s="41"/>
      <c r="KUX47" s="41"/>
      <c r="KUY47" s="41"/>
      <c r="KUZ47" s="41"/>
      <c r="KVA47" s="41"/>
      <c r="KVB47" s="41"/>
      <c r="KVC47" s="41"/>
      <c r="KVD47" s="41"/>
      <c r="KVE47" s="41"/>
      <c r="KVF47" s="41"/>
      <c r="KVG47" s="41"/>
      <c r="KVH47" s="41"/>
      <c r="KVI47" s="41"/>
      <c r="KVJ47" s="41"/>
      <c r="KVK47" s="41"/>
      <c r="KVL47" s="41"/>
      <c r="KVM47" s="41"/>
      <c r="KVN47" s="41"/>
      <c r="KVO47" s="41"/>
      <c r="KVP47" s="41"/>
      <c r="KVQ47" s="41"/>
      <c r="KVR47" s="41"/>
      <c r="KVS47" s="41"/>
      <c r="KVT47" s="41"/>
      <c r="KVU47" s="41"/>
      <c r="KVV47" s="41"/>
      <c r="KVW47" s="41"/>
      <c r="KVX47" s="41"/>
      <c r="KVY47" s="41"/>
      <c r="KVZ47" s="41"/>
      <c r="KWA47" s="41"/>
      <c r="KWB47" s="41"/>
      <c r="KWC47" s="41"/>
      <c r="KWD47" s="41"/>
      <c r="KWE47" s="41"/>
      <c r="KWF47" s="41"/>
      <c r="KWG47" s="41"/>
      <c r="KWH47" s="41"/>
      <c r="KWI47" s="41"/>
      <c r="KWJ47" s="41"/>
      <c r="KWK47" s="41"/>
      <c r="KWL47" s="41"/>
      <c r="KWM47" s="41"/>
      <c r="KWN47" s="41"/>
      <c r="KWO47" s="41"/>
      <c r="KWP47" s="41"/>
      <c r="KWQ47" s="41"/>
      <c r="KWR47" s="41"/>
      <c r="KWS47" s="41"/>
      <c r="KWT47" s="41"/>
      <c r="KWU47" s="41"/>
      <c r="KWV47" s="41"/>
      <c r="KWW47" s="41"/>
      <c r="KWX47" s="41"/>
      <c r="KWY47" s="41"/>
      <c r="KWZ47" s="41"/>
      <c r="KXA47" s="41"/>
      <c r="KXB47" s="41"/>
      <c r="KXC47" s="41"/>
      <c r="KXD47" s="41"/>
      <c r="KXE47" s="41"/>
      <c r="KXF47" s="41"/>
      <c r="KXG47" s="41"/>
      <c r="KXH47" s="41"/>
      <c r="KXI47" s="41"/>
      <c r="KXJ47" s="41"/>
      <c r="KXK47" s="41"/>
      <c r="KXL47" s="41"/>
      <c r="KXM47" s="41"/>
      <c r="KXN47" s="41"/>
      <c r="KXO47" s="41"/>
      <c r="KXP47" s="41"/>
      <c r="KXQ47" s="41"/>
      <c r="KXR47" s="41"/>
      <c r="KXS47" s="41"/>
      <c r="KXT47" s="41"/>
      <c r="KXU47" s="41"/>
      <c r="KXV47" s="41"/>
      <c r="KXW47" s="41"/>
      <c r="KXX47" s="41"/>
      <c r="KXY47" s="41"/>
      <c r="KXZ47" s="41"/>
      <c r="KYA47" s="41"/>
      <c r="KYB47" s="41"/>
      <c r="KYC47" s="41"/>
      <c r="KYD47" s="41"/>
      <c r="KYE47" s="41"/>
      <c r="KYF47" s="41"/>
      <c r="KYG47" s="41"/>
      <c r="KYH47" s="41"/>
      <c r="KYI47" s="41"/>
      <c r="KYJ47" s="41"/>
      <c r="KYK47" s="41"/>
      <c r="KYL47" s="41"/>
      <c r="KYM47" s="41"/>
      <c r="KYN47" s="41"/>
      <c r="KYO47" s="41"/>
      <c r="KYP47" s="41"/>
      <c r="KYQ47" s="41"/>
      <c r="KYR47" s="41"/>
      <c r="KYS47" s="41"/>
      <c r="KYT47" s="41"/>
      <c r="KYU47" s="41"/>
      <c r="KYV47" s="41"/>
      <c r="KYW47" s="41"/>
      <c r="KYX47" s="41"/>
      <c r="KYY47" s="41"/>
      <c r="KYZ47" s="41"/>
      <c r="KZA47" s="41"/>
      <c r="KZB47" s="41"/>
      <c r="KZC47" s="41"/>
      <c r="KZD47" s="41"/>
      <c r="KZE47" s="41"/>
      <c r="KZF47" s="41"/>
      <c r="KZG47" s="41"/>
      <c r="KZH47" s="41"/>
      <c r="KZI47" s="41"/>
      <c r="KZJ47" s="41"/>
      <c r="KZK47" s="41"/>
      <c r="KZL47" s="41"/>
      <c r="KZM47" s="41"/>
      <c r="KZN47" s="41"/>
      <c r="KZO47" s="41"/>
      <c r="KZP47" s="41"/>
      <c r="KZQ47" s="41"/>
      <c r="KZR47" s="41"/>
      <c r="KZS47" s="41"/>
      <c r="KZT47" s="41"/>
      <c r="KZU47" s="41"/>
      <c r="KZV47" s="41"/>
      <c r="KZW47" s="41"/>
      <c r="KZX47" s="41"/>
      <c r="KZY47" s="41"/>
      <c r="KZZ47" s="41"/>
      <c r="LAA47" s="41"/>
      <c r="LAB47" s="41"/>
      <c r="LAC47" s="41"/>
      <c r="LAD47" s="41"/>
      <c r="LAE47" s="41"/>
      <c r="LAF47" s="41"/>
      <c r="LAG47" s="41"/>
      <c r="LAH47" s="41"/>
      <c r="LAI47" s="41"/>
      <c r="LAJ47" s="41"/>
      <c r="LAK47" s="41"/>
      <c r="LAL47" s="41"/>
      <c r="LAM47" s="41"/>
      <c r="LAN47" s="41"/>
      <c r="LAO47" s="41"/>
      <c r="LAP47" s="41"/>
      <c r="LAQ47" s="41"/>
      <c r="LAR47" s="41"/>
      <c r="LAS47" s="41"/>
      <c r="LAT47" s="41"/>
      <c r="LAU47" s="41"/>
      <c r="LAV47" s="41"/>
      <c r="LAW47" s="41"/>
      <c r="LAX47" s="41"/>
      <c r="LAY47" s="41"/>
      <c r="LAZ47" s="41"/>
      <c r="LBA47" s="41"/>
      <c r="LBB47" s="41"/>
      <c r="LBC47" s="41"/>
      <c r="LBD47" s="41"/>
      <c r="LBE47" s="41"/>
      <c r="LBF47" s="41"/>
      <c r="LBG47" s="41"/>
      <c r="LBH47" s="41"/>
      <c r="LBI47" s="41"/>
      <c r="LBJ47" s="41"/>
      <c r="LBK47" s="41"/>
      <c r="LBL47" s="41"/>
      <c r="LBM47" s="41"/>
      <c r="LBN47" s="41"/>
      <c r="LBO47" s="41"/>
      <c r="LBP47" s="41"/>
      <c r="LBQ47" s="41"/>
      <c r="LBR47" s="41"/>
      <c r="LBS47" s="41"/>
      <c r="LBT47" s="41"/>
      <c r="LBU47" s="41"/>
      <c r="LBV47" s="41"/>
      <c r="LBW47" s="41"/>
      <c r="LBX47" s="41"/>
      <c r="LBY47" s="41"/>
      <c r="LBZ47" s="41"/>
      <c r="LCA47" s="41"/>
      <c r="LCB47" s="41"/>
      <c r="LCC47" s="41"/>
      <c r="LCD47" s="41"/>
      <c r="LCE47" s="41"/>
      <c r="LCF47" s="41"/>
      <c r="LCG47" s="41"/>
      <c r="LCH47" s="41"/>
      <c r="LCI47" s="41"/>
      <c r="LCJ47" s="41"/>
      <c r="LCK47" s="41"/>
      <c r="LCL47" s="41"/>
      <c r="LCM47" s="41"/>
      <c r="LCN47" s="41"/>
      <c r="LCO47" s="41"/>
      <c r="LCP47" s="41"/>
      <c r="LCQ47" s="41"/>
      <c r="LCR47" s="41"/>
      <c r="LCS47" s="41"/>
      <c r="LCT47" s="41"/>
      <c r="LCU47" s="41"/>
      <c r="LCV47" s="41"/>
      <c r="LCW47" s="41"/>
      <c r="LCX47" s="41"/>
      <c r="LCY47" s="41"/>
      <c r="LCZ47" s="41"/>
      <c r="LDA47" s="41"/>
      <c r="LDB47" s="41"/>
      <c r="LDC47" s="41"/>
      <c r="LDD47" s="41"/>
      <c r="LDE47" s="41"/>
      <c r="LDF47" s="41"/>
      <c r="LDG47" s="41"/>
      <c r="LDH47" s="41"/>
      <c r="LDI47" s="41"/>
      <c r="LDJ47" s="41"/>
      <c r="LDK47" s="41"/>
      <c r="LDL47" s="41"/>
      <c r="LDM47" s="41"/>
      <c r="LDN47" s="41"/>
      <c r="LDO47" s="41"/>
      <c r="LDP47" s="41"/>
      <c r="LDQ47" s="41"/>
      <c r="LDR47" s="41"/>
      <c r="LDS47" s="41"/>
      <c r="LDT47" s="41"/>
      <c r="LDU47" s="41"/>
      <c r="LDV47" s="41"/>
      <c r="LDW47" s="41"/>
      <c r="LDX47" s="41"/>
      <c r="LDY47" s="41"/>
      <c r="LDZ47" s="41"/>
      <c r="LEA47" s="41"/>
      <c r="LEB47" s="41"/>
      <c r="LEC47" s="41"/>
      <c r="LED47" s="41"/>
      <c r="LEE47" s="41"/>
      <c r="LEF47" s="41"/>
      <c r="LEG47" s="41"/>
      <c r="LEH47" s="41"/>
      <c r="LEI47" s="41"/>
      <c r="LEJ47" s="41"/>
      <c r="LEK47" s="41"/>
      <c r="LEL47" s="41"/>
      <c r="LEM47" s="41"/>
      <c r="LEN47" s="41"/>
      <c r="LEO47" s="41"/>
      <c r="LEP47" s="41"/>
      <c r="LEQ47" s="41"/>
      <c r="LER47" s="41"/>
      <c r="LES47" s="41"/>
      <c r="LET47" s="41"/>
      <c r="LEU47" s="41"/>
      <c r="LEV47" s="41"/>
      <c r="LEW47" s="41"/>
      <c r="LEX47" s="41"/>
      <c r="LEY47" s="41"/>
      <c r="LEZ47" s="41"/>
      <c r="LFA47" s="41"/>
      <c r="LFB47" s="41"/>
      <c r="LFC47" s="41"/>
      <c r="LFD47" s="41"/>
      <c r="LFE47" s="41"/>
      <c r="LFF47" s="41"/>
      <c r="LFG47" s="41"/>
      <c r="LFH47" s="41"/>
      <c r="LFI47" s="41"/>
      <c r="LFJ47" s="41"/>
      <c r="LFK47" s="41"/>
      <c r="LFL47" s="41"/>
      <c r="LFM47" s="41"/>
      <c r="LFN47" s="41"/>
      <c r="LFO47" s="41"/>
      <c r="LFP47" s="41"/>
      <c r="LFQ47" s="41"/>
      <c r="LFR47" s="41"/>
      <c r="LFS47" s="41"/>
      <c r="LFT47" s="41"/>
      <c r="LFU47" s="41"/>
      <c r="LFV47" s="41"/>
      <c r="LFW47" s="41"/>
      <c r="LFX47" s="41"/>
      <c r="LFY47" s="41"/>
      <c r="LFZ47" s="41"/>
      <c r="LGA47" s="41"/>
      <c r="LGB47" s="41"/>
      <c r="LGC47" s="41"/>
      <c r="LGD47" s="41"/>
      <c r="LGE47" s="41"/>
      <c r="LGF47" s="41"/>
      <c r="LGG47" s="41"/>
      <c r="LGH47" s="41"/>
      <c r="LGI47" s="41"/>
      <c r="LGJ47" s="41"/>
      <c r="LGK47" s="41"/>
      <c r="LGL47" s="41"/>
      <c r="LGM47" s="41"/>
      <c r="LGN47" s="41"/>
      <c r="LGO47" s="41"/>
      <c r="LGP47" s="41"/>
      <c r="LGQ47" s="41"/>
      <c r="LGR47" s="41"/>
      <c r="LGS47" s="41"/>
      <c r="LGT47" s="41"/>
      <c r="LGU47" s="41"/>
      <c r="LGV47" s="41"/>
      <c r="LGW47" s="41"/>
      <c r="LGX47" s="41"/>
      <c r="LGY47" s="41"/>
      <c r="LGZ47" s="41"/>
      <c r="LHA47" s="41"/>
      <c r="LHB47" s="41"/>
      <c r="LHC47" s="41"/>
      <c r="LHD47" s="41"/>
      <c r="LHE47" s="41"/>
      <c r="LHF47" s="41"/>
      <c r="LHG47" s="41"/>
      <c r="LHH47" s="41"/>
      <c r="LHI47" s="41"/>
      <c r="LHJ47" s="41"/>
      <c r="LHK47" s="41"/>
      <c r="LHL47" s="41"/>
      <c r="LHM47" s="41"/>
      <c r="LHN47" s="41"/>
      <c r="LHO47" s="41"/>
      <c r="LHP47" s="41"/>
      <c r="LHQ47" s="41"/>
      <c r="LHR47" s="41"/>
      <c r="LHS47" s="41"/>
      <c r="LHT47" s="41"/>
      <c r="LHU47" s="41"/>
      <c r="LHV47" s="41"/>
      <c r="LHW47" s="41"/>
      <c r="LHX47" s="41"/>
      <c r="LHY47" s="41"/>
      <c r="LHZ47" s="41"/>
      <c r="LIA47" s="41"/>
      <c r="LIB47" s="41"/>
      <c r="LIC47" s="41"/>
      <c r="LID47" s="41"/>
      <c r="LIE47" s="41"/>
      <c r="LIF47" s="41"/>
      <c r="LIG47" s="41"/>
      <c r="LIH47" s="41"/>
      <c r="LII47" s="41"/>
      <c r="LIJ47" s="41"/>
      <c r="LIK47" s="41"/>
      <c r="LIL47" s="41"/>
      <c r="LIM47" s="41"/>
      <c r="LIN47" s="41"/>
      <c r="LIO47" s="41"/>
      <c r="LIP47" s="41"/>
      <c r="LIQ47" s="41"/>
      <c r="LIR47" s="41"/>
      <c r="LIS47" s="41"/>
      <c r="LIT47" s="41"/>
      <c r="LIU47" s="41"/>
      <c r="LIV47" s="41"/>
      <c r="LIW47" s="41"/>
      <c r="LIX47" s="41"/>
      <c r="LIY47" s="41"/>
      <c r="LIZ47" s="41"/>
      <c r="LJA47" s="41"/>
      <c r="LJB47" s="41"/>
      <c r="LJC47" s="41"/>
      <c r="LJD47" s="41"/>
      <c r="LJE47" s="41"/>
      <c r="LJF47" s="41"/>
      <c r="LJG47" s="41"/>
      <c r="LJH47" s="41"/>
      <c r="LJI47" s="41"/>
      <c r="LJJ47" s="41"/>
      <c r="LJK47" s="41"/>
      <c r="LJL47" s="41"/>
      <c r="LJM47" s="41"/>
      <c r="LJN47" s="41"/>
      <c r="LJO47" s="41"/>
      <c r="LJP47" s="41"/>
      <c r="LJQ47" s="41"/>
      <c r="LJR47" s="41"/>
      <c r="LJS47" s="41"/>
      <c r="LJT47" s="41"/>
      <c r="LJU47" s="41"/>
      <c r="LJV47" s="41"/>
      <c r="LJW47" s="41"/>
      <c r="LJX47" s="41"/>
      <c r="LJY47" s="41"/>
      <c r="LJZ47" s="41"/>
      <c r="LKA47" s="41"/>
      <c r="LKB47" s="41"/>
      <c r="LKC47" s="41"/>
      <c r="LKD47" s="41"/>
      <c r="LKE47" s="41"/>
      <c r="LKF47" s="41"/>
      <c r="LKG47" s="41"/>
      <c r="LKH47" s="41"/>
      <c r="LKI47" s="41"/>
      <c r="LKJ47" s="41"/>
      <c r="LKK47" s="41"/>
      <c r="LKL47" s="41"/>
      <c r="LKM47" s="41"/>
      <c r="LKN47" s="41"/>
      <c r="LKO47" s="41"/>
      <c r="LKP47" s="41"/>
      <c r="LKQ47" s="41"/>
      <c r="LKR47" s="41"/>
      <c r="LKS47" s="41"/>
      <c r="LKT47" s="41"/>
      <c r="LKU47" s="41"/>
      <c r="LKV47" s="41"/>
      <c r="LKW47" s="41"/>
      <c r="LKX47" s="41"/>
      <c r="LKY47" s="41"/>
      <c r="LKZ47" s="41"/>
      <c r="LLA47" s="41"/>
      <c r="LLB47" s="41"/>
      <c r="LLC47" s="41"/>
      <c r="LLD47" s="41"/>
      <c r="LLE47" s="41"/>
      <c r="LLF47" s="41"/>
      <c r="LLG47" s="41"/>
      <c r="LLH47" s="41"/>
      <c r="LLI47" s="41"/>
      <c r="LLJ47" s="41"/>
      <c r="LLK47" s="41"/>
      <c r="LLL47" s="41"/>
      <c r="LLM47" s="41"/>
      <c r="LLN47" s="41"/>
      <c r="LLO47" s="41"/>
      <c r="LLP47" s="41"/>
      <c r="LLQ47" s="41"/>
      <c r="LLR47" s="41"/>
      <c r="LLS47" s="41"/>
      <c r="LLT47" s="41"/>
      <c r="LLU47" s="41"/>
      <c r="LLV47" s="41"/>
      <c r="LLW47" s="41"/>
      <c r="LLX47" s="41"/>
      <c r="LLY47" s="41"/>
      <c r="LLZ47" s="41"/>
      <c r="LMA47" s="41"/>
      <c r="LMB47" s="41"/>
      <c r="LMC47" s="41"/>
      <c r="LMD47" s="41"/>
      <c r="LME47" s="41"/>
      <c r="LMF47" s="41"/>
      <c r="LMG47" s="41"/>
      <c r="LMH47" s="41"/>
      <c r="LMI47" s="41"/>
      <c r="LMJ47" s="41"/>
      <c r="LMK47" s="41"/>
      <c r="LML47" s="41"/>
      <c r="LMM47" s="41"/>
      <c r="LMN47" s="41"/>
      <c r="LMO47" s="41"/>
      <c r="LMP47" s="41"/>
      <c r="LMQ47" s="41"/>
      <c r="LMR47" s="41"/>
      <c r="LMS47" s="41"/>
      <c r="LMT47" s="41"/>
      <c r="LMU47" s="41"/>
      <c r="LMV47" s="41"/>
      <c r="LMW47" s="41"/>
      <c r="LMX47" s="41"/>
      <c r="LMY47" s="41"/>
      <c r="LMZ47" s="41"/>
      <c r="LNA47" s="41"/>
      <c r="LNB47" s="41"/>
      <c r="LNC47" s="41"/>
      <c r="LND47" s="41"/>
      <c r="LNE47" s="41"/>
      <c r="LNF47" s="41"/>
      <c r="LNG47" s="41"/>
      <c r="LNH47" s="41"/>
      <c r="LNI47" s="41"/>
      <c r="LNJ47" s="41"/>
      <c r="LNK47" s="41"/>
      <c r="LNL47" s="41"/>
      <c r="LNM47" s="41"/>
      <c r="LNN47" s="41"/>
      <c r="LNO47" s="41"/>
      <c r="LNP47" s="41"/>
      <c r="LNQ47" s="41"/>
      <c r="LNR47" s="41"/>
      <c r="LNS47" s="41"/>
      <c r="LNT47" s="41"/>
      <c r="LNU47" s="41"/>
      <c r="LNV47" s="41"/>
      <c r="LNW47" s="41"/>
      <c r="LNX47" s="41"/>
      <c r="LNY47" s="41"/>
      <c r="LNZ47" s="41"/>
      <c r="LOA47" s="41"/>
      <c r="LOB47" s="41"/>
      <c r="LOC47" s="41"/>
      <c r="LOD47" s="41"/>
      <c r="LOE47" s="41"/>
      <c r="LOF47" s="41"/>
      <c r="LOG47" s="41"/>
      <c r="LOH47" s="41"/>
      <c r="LOI47" s="41"/>
      <c r="LOJ47" s="41"/>
      <c r="LOK47" s="41"/>
      <c r="LOL47" s="41"/>
      <c r="LOM47" s="41"/>
      <c r="LON47" s="41"/>
      <c r="LOO47" s="41"/>
      <c r="LOP47" s="41"/>
      <c r="LOQ47" s="41"/>
      <c r="LOR47" s="41"/>
      <c r="LOS47" s="41"/>
      <c r="LOT47" s="41"/>
      <c r="LOU47" s="41"/>
      <c r="LOV47" s="41"/>
      <c r="LOW47" s="41"/>
      <c r="LOX47" s="41"/>
      <c r="LOY47" s="41"/>
      <c r="LOZ47" s="41"/>
      <c r="LPA47" s="41"/>
      <c r="LPB47" s="41"/>
      <c r="LPC47" s="41"/>
      <c r="LPD47" s="41"/>
      <c r="LPE47" s="41"/>
      <c r="LPF47" s="41"/>
      <c r="LPG47" s="41"/>
      <c r="LPH47" s="41"/>
      <c r="LPI47" s="41"/>
      <c r="LPJ47" s="41"/>
      <c r="LPK47" s="41"/>
      <c r="LPL47" s="41"/>
      <c r="LPM47" s="41"/>
      <c r="LPN47" s="41"/>
      <c r="LPO47" s="41"/>
      <c r="LPP47" s="41"/>
      <c r="LPQ47" s="41"/>
      <c r="LPR47" s="41"/>
      <c r="LPS47" s="41"/>
      <c r="LPT47" s="41"/>
      <c r="LPU47" s="41"/>
      <c r="LPV47" s="41"/>
      <c r="LPW47" s="41"/>
      <c r="LPX47" s="41"/>
      <c r="LPY47" s="41"/>
      <c r="LPZ47" s="41"/>
      <c r="LQA47" s="41"/>
      <c r="LQB47" s="41"/>
      <c r="LQC47" s="41"/>
      <c r="LQD47" s="41"/>
      <c r="LQE47" s="41"/>
      <c r="LQF47" s="41"/>
      <c r="LQG47" s="41"/>
      <c r="LQH47" s="41"/>
      <c r="LQI47" s="41"/>
      <c r="LQJ47" s="41"/>
      <c r="LQK47" s="41"/>
      <c r="LQL47" s="41"/>
      <c r="LQM47" s="41"/>
      <c r="LQN47" s="41"/>
      <c r="LQO47" s="41"/>
      <c r="LQP47" s="41"/>
      <c r="LQQ47" s="41"/>
      <c r="LQR47" s="41"/>
      <c r="LQS47" s="41"/>
      <c r="LQT47" s="41"/>
      <c r="LQU47" s="41"/>
      <c r="LQV47" s="41"/>
      <c r="LQW47" s="41"/>
      <c r="LQX47" s="41"/>
      <c r="LQY47" s="41"/>
      <c r="LQZ47" s="41"/>
      <c r="LRA47" s="41"/>
      <c r="LRB47" s="41"/>
      <c r="LRC47" s="41"/>
      <c r="LRD47" s="41"/>
      <c r="LRE47" s="41"/>
      <c r="LRF47" s="41"/>
      <c r="LRG47" s="41"/>
      <c r="LRH47" s="41"/>
      <c r="LRI47" s="41"/>
      <c r="LRJ47" s="41"/>
      <c r="LRK47" s="41"/>
      <c r="LRL47" s="41"/>
      <c r="LRM47" s="41"/>
      <c r="LRN47" s="41"/>
      <c r="LRO47" s="41"/>
      <c r="LRP47" s="41"/>
      <c r="LRQ47" s="41"/>
      <c r="LRR47" s="41"/>
      <c r="LRS47" s="41"/>
      <c r="LRT47" s="41"/>
      <c r="LRU47" s="41"/>
      <c r="LRV47" s="41"/>
      <c r="LRW47" s="41"/>
      <c r="LRX47" s="41"/>
      <c r="LRY47" s="41"/>
      <c r="LRZ47" s="41"/>
      <c r="LSA47" s="41"/>
      <c r="LSB47" s="41"/>
      <c r="LSC47" s="41"/>
      <c r="LSD47" s="41"/>
      <c r="LSE47" s="41"/>
      <c r="LSF47" s="41"/>
      <c r="LSG47" s="41"/>
      <c r="LSH47" s="41"/>
      <c r="LSI47" s="41"/>
      <c r="LSJ47" s="41"/>
      <c r="LSK47" s="41"/>
      <c r="LSL47" s="41"/>
      <c r="LSM47" s="41"/>
      <c r="LSN47" s="41"/>
      <c r="LSO47" s="41"/>
      <c r="LSP47" s="41"/>
      <c r="LSQ47" s="41"/>
      <c r="LSR47" s="41"/>
      <c r="LSS47" s="41"/>
      <c r="LST47" s="41"/>
      <c r="LSU47" s="41"/>
      <c r="LSV47" s="41"/>
      <c r="LSW47" s="41"/>
      <c r="LSX47" s="41"/>
      <c r="LSY47" s="41"/>
      <c r="LSZ47" s="41"/>
      <c r="LTA47" s="41"/>
      <c r="LTB47" s="41"/>
      <c r="LTC47" s="41"/>
      <c r="LTD47" s="41"/>
      <c r="LTE47" s="41"/>
      <c r="LTF47" s="41"/>
      <c r="LTG47" s="41"/>
      <c r="LTH47" s="41"/>
      <c r="LTI47" s="41"/>
      <c r="LTJ47" s="41"/>
      <c r="LTK47" s="41"/>
      <c r="LTL47" s="41"/>
      <c r="LTM47" s="41"/>
      <c r="LTN47" s="41"/>
      <c r="LTO47" s="41"/>
      <c r="LTP47" s="41"/>
      <c r="LTQ47" s="41"/>
      <c r="LTR47" s="41"/>
      <c r="LTS47" s="41"/>
      <c r="LTT47" s="41"/>
      <c r="LTU47" s="41"/>
      <c r="LTV47" s="41"/>
      <c r="LTW47" s="41"/>
      <c r="LTX47" s="41"/>
      <c r="LTY47" s="41"/>
      <c r="LTZ47" s="41"/>
      <c r="LUA47" s="41"/>
      <c r="LUB47" s="41"/>
      <c r="LUC47" s="41"/>
      <c r="LUD47" s="41"/>
      <c r="LUE47" s="41"/>
      <c r="LUF47" s="41"/>
      <c r="LUG47" s="41"/>
      <c r="LUH47" s="41"/>
      <c r="LUI47" s="41"/>
      <c r="LUJ47" s="41"/>
      <c r="LUK47" s="41"/>
      <c r="LUL47" s="41"/>
      <c r="LUM47" s="41"/>
      <c r="LUN47" s="41"/>
      <c r="LUO47" s="41"/>
      <c r="LUP47" s="41"/>
      <c r="LUQ47" s="41"/>
      <c r="LUR47" s="41"/>
      <c r="LUS47" s="41"/>
      <c r="LUT47" s="41"/>
      <c r="LUU47" s="41"/>
      <c r="LUV47" s="41"/>
      <c r="LUW47" s="41"/>
      <c r="LUX47" s="41"/>
      <c r="LUY47" s="41"/>
      <c r="LUZ47" s="41"/>
      <c r="LVA47" s="41"/>
      <c r="LVB47" s="41"/>
      <c r="LVC47" s="41"/>
      <c r="LVD47" s="41"/>
      <c r="LVE47" s="41"/>
      <c r="LVF47" s="41"/>
      <c r="LVG47" s="41"/>
      <c r="LVH47" s="41"/>
      <c r="LVI47" s="41"/>
      <c r="LVJ47" s="41"/>
      <c r="LVK47" s="41"/>
      <c r="LVL47" s="41"/>
      <c r="LVM47" s="41"/>
      <c r="LVN47" s="41"/>
      <c r="LVO47" s="41"/>
      <c r="LVP47" s="41"/>
      <c r="LVQ47" s="41"/>
      <c r="LVR47" s="41"/>
      <c r="LVS47" s="41"/>
      <c r="LVT47" s="41"/>
      <c r="LVU47" s="41"/>
      <c r="LVV47" s="41"/>
      <c r="LVW47" s="41"/>
      <c r="LVX47" s="41"/>
      <c r="LVY47" s="41"/>
      <c r="LVZ47" s="41"/>
      <c r="LWA47" s="41"/>
      <c r="LWB47" s="41"/>
      <c r="LWC47" s="41"/>
      <c r="LWD47" s="41"/>
      <c r="LWE47" s="41"/>
      <c r="LWF47" s="41"/>
      <c r="LWG47" s="41"/>
      <c r="LWH47" s="41"/>
      <c r="LWI47" s="41"/>
      <c r="LWJ47" s="41"/>
      <c r="LWK47" s="41"/>
      <c r="LWL47" s="41"/>
      <c r="LWM47" s="41"/>
      <c r="LWN47" s="41"/>
      <c r="LWO47" s="41"/>
      <c r="LWP47" s="41"/>
      <c r="LWQ47" s="41"/>
      <c r="LWR47" s="41"/>
      <c r="LWS47" s="41"/>
      <c r="LWT47" s="41"/>
      <c r="LWU47" s="41"/>
      <c r="LWV47" s="41"/>
      <c r="LWW47" s="41"/>
      <c r="LWX47" s="41"/>
      <c r="LWY47" s="41"/>
      <c r="LWZ47" s="41"/>
      <c r="LXA47" s="41"/>
      <c r="LXB47" s="41"/>
      <c r="LXC47" s="41"/>
      <c r="LXD47" s="41"/>
      <c r="LXE47" s="41"/>
      <c r="LXF47" s="41"/>
      <c r="LXG47" s="41"/>
      <c r="LXH47" s="41"/>
      <c r="LXI47" s="41"/>
      <c r="LXJ47" s="41"/>
      <c r="LXK47" s="41"/>
      <c r="LXL47" s="41"/>
      <c r="LXM47" s="41"/>
      <c r="LXN47" s="41"/>
      <c r="LXO47" s="41"/>
      <c r="LXP47" s="41"/>
      <c r="LXQ47" s="41"/>
      <c r="LXR47" s="41"/>
      <c r="LXS47" s="41"/>
      <c r="LXT47" s="41"/>
      <c r="LXU47" s="41"/>
      <c r="LXV47" s="41"/>
      <c r="LXW47" s="41"/>
      <c r="LXX47" s="41"/>
      <c r="LXY47" s="41"/>
      <c r="LXZ47" s="41"/>
      <c r="LYA47" s="41"/>
      <c r="LYB47" s="41"/>
      <c r="LYC47" s="41"/>
      <c r="LYD47" s="41"/>
      <c r="LYE47" s="41"/>
      <c r="LYF47" s="41"/>
      <c r="LYG47" s="41"/>
      <c r="LYH47" s="41"/>
      <c r="LYI47" s="41"/>
      <c r="LYJ47" s="41"/>
      <c r="LYK47" s="41"/>
      <c r="LYL47" s="41"/>
      <c r="LYM47" s="41"/>
      <c r="LYN47" s="41"/>
      <c r="LYO47" s="41"/>
      <c r="LYP47" s="41"/>
      <c r="LYQ47" s="41"/>
      <c r="LYR47" s="41"/>
      <c r="LYS47" s="41"/>
      <c r="LYT47" s="41"/>
      <c r="LYU47" s="41"/>
      <c r="LYV47" s="41"/>
      <c r="LYW47" s="41"/>
      <c r="LYX47" s="41"/>
      <c r="LYY47" s="41"/>
      <c r="LYZ47" s="41"/>
      <c r="LZA47" s="41"/>
      <c r="LZB47" s="41"/>
      <c r="LZC47" s="41"/>
      <c r="LZD47" s="41"/>
      <c r="LZE47" s="41"/>
      <c r="LZF47" s="41"/>
      <c r="LZG47" s="41"/>
      <c r="LZH47" s="41"/>
      <c r="LZI47" s="41"/>
      <c r="LZJ47" s="41"/>
      <c r="LZK47" s="41"/>
      <c r="LZL47" s="41"/>
      <c r="LZM47" s="41"/>
      <c r="LZN47" s="41"/>
      <c r="LZO47" s="41"/>
      <c r="LZP47" s="41"/>
      <c r="LZQ47" s="41"/>
      <c r="LZR47" s="41"/>
      <c r="LZS47" s="41"/>
      <c r="LZT47" s="41"/>
      <c r="LZU47" s="41"/>
      <c r="LZV47" s="41"/>
      <c r="LZW47" s="41"/>
      <c r="LZX47" s="41"/>
      <c r="LZY47" s="41"/>
      <c r="LZZ47" s="41"/>
      <c r="MAA47" s="41"/>
      <c r="MAB47" s="41"/>
      <c r="MAC47" s="41"/>
      <c r="MAD47" s="41"/>
      <c r="MAE47" s="41"/>
      <c r="MAF47" s="41"/>
      <c r="MAG47" s="41"/>
      <c r="MAH47" s="41"/>
      <c r="MAI47" s="41"/>
      <c r="MAJ47" s="41"/>
      <c r="MAK47" s="41"/>
      <c r="MAL47" s="41"/>
      <c r="MAM47" s="41"/>
      <c r="MAN47" s="41"/>
      <c r="MAO47" s="41"/>
      <c r="MAP47" s="41"/>
      <c r="MAQ47" s="41"/>
      <c r="MAR47" s="41"/>
      <c r="MAS47" s="41"/>
      <c r="MAT47" s="41"/>
      <c r="MAU47" s="41"/>
      <c r="MAV47" s="41"/>
      <c r="MAW47" s="41"/>
      <c r="MAX47" s="41"/>
      <c r="MAY47" s="41"/>
      <c r="MAZ47" s="41"/>
      <c r="MBA47" s="41"/>
      <c r="MBB47" s="41"/>
      <c r="MBC47" s="41"/>
      <c r="MBD47" s="41"/>
      <c r="MBE47" s="41"/>
      <c r="MBF47" s="41"/>
      <c r="MBG47" s="41"/>
      <c r="MBH47" s="41"/>
      <c r="MBI47" s="41"/>
      <c r="MBJ47" s="41"/>
      <c r="MBK47" s="41"/>
      <c r="MBL47" s="41"/>
      <c r="MBM47" s="41"/>
      <c r="MBN47" s="41"/>
      <c r="MBO47" s="41"/>
      <c r="MBP47" s="41"/>
      <c r="MBQ47" s="41"/>
      <c r="MBR47" s="41"/>
      <c r="MBS47" s="41"/>
      <c r="MBT47" s="41"/>
      <c r="MBU47" s="41"/>
      <c r="MBV47" s="41"/>
      <c r="MBW47" s="41"/>
      <c r="MBX47" s="41"/>
      <c r="MBY47" s="41"/>
      <c r="MBZ47" s="41"/>
      <c r="MCA47" s="41"/>
      <c r="MCB47" s="41"/>
      <c r="MCC47" s="41"/>
      <c r="MCD47" s="41"/>
      <c r="MCE47" s="41"/>
      <c r="MCF47" s="41"/>
      <c r="MCG47" s="41"/>
      <c r="MCH47" s="41"/>
      <c r="MCI47" s="41"/>
      <c r="MCJ47" s="41"/>
      <c r="MCK47" s="41"/>
      <c r="MCL47" s="41"/>
      <c r="MCM47" s="41"/>
      <c r="MCN47" s="41"/>
      <c r="MCO47" s="41"/>
      <c r="MCP47" s="41"/>
      <c r="MCQ47" s="41"/>
      <c r="MCR47" s="41"/>
      <c r="MCS47" s="41"/>
      <c r="MCT47" s="41"/>
      <c r="MCU47" s="41"/>
      <c r="MCV47" s="41"/>
      <c r="MCW47" s="41"/>
      <c r="MCX47" s="41"/>
      <c r="MCY47" s="41"/>
      <c r="MCZ47" s="41"/>
      <c r="MDA47" s="41"/>
      <c r="MDB47" s="41"/>
      <c r="MDC47" s="41"/>
      <c r="MDD47" s="41"/>
      <c r="MDE47" s="41"/>
      <c r="MDF47" s="41"/>
      <c r="MDG47" s="41"/>
      <c r="MDH47" s="41"/>
      <c r="MDI47" s="41"/>
      <c r="MDJ47" s="41"/>
      <c r="MDK47" s="41"/>
      <c r="MDL47" s="41"/>
      <c r="MDM47" s="41"/>
      <c r="MDN47" s="41"/>
      <c r="MDO47" s="41"/>
      <c r="MDP47" s="41"/>
      <c r="MDQ47" s="41"/>
      <c r="MDR47" s="41"/>
      <c r="MDS47" s="41"/>
      <c r="MDT47" s="41"/>
      <c r="MDU47" s="41"/>
      <c r="MDV47" s="41"/>
      <c r="MDW47" s="41"/>
      <c r="MDX47" s="41"/>
      <c r="MDY47" s="41"/>
      <c r="MDZ47" s="41"/>
      <c r="MEA47" s="41"/>
      <c r="MEB47" s="41"/>
      <c r="MEC47" s="41"/>
      <c r="MED47" s="41"/>
      <c r="MEE47" s="41"/>
      <c r="MEF47" s="41"/>
      <c r="MEG47" s="41"/>
      <c r="MEH47" s="41"/>
      <c r="MEI47" s="41"/>
      <c r="MEJ47" s="41"/>
      <c r="MEK47" s="41"/>
      <c r="MEL47" s="41"/>
      <c r="MEM47" s="41"/>
      <c r="MEN47" s="41"/>
      <c r="MEO47" s="41"/>
      <c r="MEP47" s="41"/>
      <c r="MEQ47" s="41"/>
      <c r="MER47" s="41"/>
      <c r="MES47" s="41"/>
      <c r="MET47" s="41"/>
      <c r="MEU47" s="41"/>
      <c r="MEV47" s="41"/>
      <c r="MEW47" s="41"/>
      <c r="MEX47" s="41"/>
      <c r="MEY47" s="41"/>
      <c r="MEZ47" s="41"/>
      <c r="MFA47" s="41"/>
      <c r="MFB47" s="41"/>
      <c r="MFC47" s="41"/>
      <c r="MFD47" s="41"/>
      <c r="MFE47" s="41"/>
      <c r="MFF47" s="41"/>
      <c r="MFG47" s="41"/>
      <c r="MFH47" s="41"/>
      <c r="MFI47" s="41"/>
      <c r="MFJ47" s="41"/>
      <c r="MFK47" s="41"/>
      <c r="MFL47" s="41"/>
      <c r="MFM47" s="41"/>
      <c r="MFN47" s="41"/>
      <c r="MFO47" s="41"/>
      <c r="MFP47" s="41"/>
      <c r="MFQ47" s="41"/>
      <c r="MFR47" s="41"/>
      <c r="MFS47" s="41"/>
      <c r="MFT47" s="41"/>
      <c r="MFU47" s="41"/>
      <c r="MFV47" s="41"/>
      <c r="MFW47" s="41"/>
      <c r="MFX47" s="41"/>
      <c r="MFY47" s="41"/>
      <c r="MFZ47" s="41"/>
      <c r="MGA47" s="41"/>
      <c r="MGB47" s="41"/>
      <c r="MGC47" s="41"/>
      <c r="MGD47" s="41"/>
      <c r="MGE47" s="41"/>
      <c r="MGF47" s="41"/>
      <c r="MGG47" s="41"/>
      <c r="MGH47" s="41"/>
      <c r="MGI47" s="41"/>
      <c r="MGJ47" s="41"/>
      <c r="MGK47" s="41"/>
      <c r="MGL47" s="41"/>
      <c r="MGM47" s="41"/>
      <c r="MGN47" s="41"/>
      <c r="MGO47" s="41"/>
      <c r="MGP47" s="41"/>
      <c r="MGQ47" s="41"/>
      <c r="MGR47" s="41"/>
      <c r="MGS47" s="41"/>
      <c r="MGT47" s="41"/>
      <c r="MGU47" s="41"/>
      <c r="MGV47" s="41"/>
      <c r="MGW47" s="41"/>
      <c r="MGX47" s="41"/>
      <c r="MGY47" s="41"/>
      <c r="MGZ47" s="41"/>
      <c r="MHA47" s="41"/>
      <c r="MHB47" s="41"/>
      <c r="MHC47" s="41"/>
      <c r="MHD47" s="41"/>
      <c r="MHE47" s="41"/>
      <c r="MHF47" s="41"/>
      <c r="MHG47" s="41"/>
      <c r="MHH47" s="41"/>
      <c r="MHI47" s="41"/>
      <c r="MHJ47" s="41"/>
      <c r="MHK47" s="41"/>
      <c r="MHL47" s="41"/>
      <c r="MHM47" s="41"/>
      <c r="MHN47" s="41"/>
      <c r="MHO47" s="41"/>
      <c r="MHP47" s="41"/>
      <c r="MHQ47" s="41"/>
      <c r="MHR47" s="41"/>
      <c r="MHS47" s="41"/>
      <c r="MHT47" s="41"/>
      <c r="MHU47" s="41"/>
      <c r="MHV47" s="41"/>
      <c r="MHW47" s="41"/>
      <c r="MHX47" s="41"/>
      <c r="MHY47" s="41"/>
      <c r="MHZ47" s="41"/>
      <c r="MIA47" s="41"/>
      <c r="MIB47" s="41"/>
      <c r="MIC47" s="41"/>
      <c r="MID47" s="41"/>
      <c r="MIE47" s="41"/>
      <c r="MIF47" s="41"/>
      <c r="MIG47" s="41"/>
      <c r="MIH47" s="41"/>
      <c r="MII47" s="41"/>
      <c r="MIJ47" s="41"/>
      <c r="MIK47" s="41"/>
      <c r="MIL47" s="41"/>
      <c r="MIM47" s="41"/>
      <c r="MIN47" s="41"/>
      <c r="MIO47" s="41"/>
      <c r="MIP47" s="41"/>
      <c r="MIQ47" s="41"/>
      <c r="MIR47" s="41"/>
      <c r="MIS47" s="41"/>
      <c r="MIT47" s="41"/>
      <c r="MIU47" s="41"/>
      <c r="MIV47" s="41"/>
      <c r="MIW47" s="41"/>
      <c r="MIX47" s="41"/>
      <c r="MIY47" s="41"/>
      <c r="MIZ47" s="41"/>
      <c r="MJA47" s="41"/>
      <c r="MJB47" s="41"/>
      <c r="MJC47" s="41"/>
      <c r="MJD47" s="41"/>
      <c r="MJE47" s="41"/>
      <c r="MJF47" s="41"/>
      <c r="MJG47" s="41"/>
      <c r="MJH47" s="41"/>
      <c r="MJI47" s="41"/>
      <c r="MJJ47" s="41"/>
      <c r="MJK47" s="41"/>
      <c r="MJL47" s="41"/>
      <c r="MJM47" s="41"/>
      <c r="MJN47" s="41"/>
      <c r="MJO47" s="41"/>
      <c r="MJP47" s="41"/>
      <c r="MJQ47" s="41"/>
      <c r="MJR47" s="41"/>
      <c r="MJS47" s="41"/>
      <c r="MJT47" s="41"/>
      <c r="MJU47" s="41"/>
      <c r="MJV47" s="41"/>
      <c r="MJW47" s="41"/>
      <c r="MJX47" s="41"/>
      <c r="MJY47" s="41"/>
      <c r="MJZ47" s="41"/>
      <c r="MKA47" s="41"/>
      <c r="MKB47" s="41"/>
      <c r="MKC47" s="41"/>
      <c r="MKD47" s="41"/>
      <c r="MKE47" s="41"/>
      <c r="MKF47" s="41"/>
      <c r="MKG47" s="41"/>
      <c r="MKH47" s="41"/>
      <c r="MKI47" s="41"/>
      <c r="MKJ47" s="41"/>
      <c r="MKK47" s="41"/>
      <c r="MKL47" s="41"/>
      <c r="MKM47" s="41"/>
      <c r="MKN47" s="41"/>
      <c r="MKO47" s="41"/>
      <c r="MKP47" s="41"/>
      <c r="MKQ47" s="41"/>
      <c r="MKR47" s="41"/>
      <c r="MKS47" s="41"/>
      <c r="MKT47" s="41"/>
      <c r="MKU47" s="41"/>
      <c r="MKV47" s="41"/>
      <c r="MKW47" s="41"/>
      <c r="MKX47" s="41"/>
      <c r="MKY47" s="41"/>
      <c r="MKZ47" s="41"/>
      <c r="MLA47" s="41"/>
      <c r="MLB47" s="41"/>
      <c r="MLC47" s="41"/>
      <c r="MLD47" s="41"/>
      <c r="MLE47" s="41"/>
      <c r="MLF47" s="41"/>
      <c r="MLG47" s="41"/>
      <c r="MLH47" s="41"/>
      <c r="MLI47" s="41"/>
      <c r="MLJ47" s="41"/>
      <c r="MLK47" s="41"/>
      <c r="MLL47" s="41"/>
      <c r="MLM47" s="41"/>
      <c r="MLN47" s="41"/>
      <c r="MLO47" s="41"/>
      <c r="MLP47" s="41"/>
      <c r="MLQ47" s="41"/>
      <c r="MLR47" s="41"/>
      <c r="MLS47" s="41"/>
      <c r="MLT47" s="41"/>
      <c r="MLU47" s="41"/>
      <c r="MLV47" s="41"/>
      <c r="MLW47" s="41"/>
      <c r="MLX47" s="41"/>
      <c r="MLY47" s="41"/>
      <c r="MLZ47" s="41"/>
      <c r="MMA47" s="41"/>
      <c r="MMB47" s="41"/>
      <c r="MMC47" s="41"/>
      <c r="MMD47" s="41"/>
      <c r="MME47" s="41"/>
      <c r="MMF47" s="41"/>
      <c r="MMG47" s="41"/>
      <c r="MMH47" s="41"/>
      <c r="MMI47" s="41"/>
      <c r="MMJ47" s="41"/>
      <c r="MMK47" s="41"/>
      <c r="MML47" s="41"/>
      <c r="MMM47" s="41"/>
      <c r="MMN47" s="41"/>
      <c r="MMO47" s="41"/>
      <c r="MMP47" s="41"/>
      <c r="MMQ47" s="41"/>
      <c r="MMR47" s="41"/>
      <c r="MMS47" s="41"/>
      <c r="MMT47" s="41"/>
      <c r="MMU47" s="41"/>
      <c r="MMV47" s="41"/>
      <c r="MMW47" s="41"/>
      <c r="MMX47" s="41"/>
      <c r="MMY47" s="41"/>
      <c r="MMZ47" s="41"/>
      <c r="MNA47" s="41"/>
      <c r="MNB47" s="41"/>
      <c r="MNC47" s="41"/>
      <c r="MND47" s="41"/>
      <c r="MNE47" s="41"/>
      <c r="MNF47" s="41"/>
      <c r="MNG47" s="41"/>
      <c r="MNH47" s="41"/>
      <c r="MNI47" s="41"/>
      <c r="MNJ47" s="41"/>
      <c r="MNK47" s="41"/>
      <c r="MNL47" s="41"/>
      <c r="MNM47" s="41"/>
      <c r="MNN47" s="41"/>
      <c r="MNO47" s="41"/>
      <c r="MNP47" s="41"/>
      <c r="MNQ47" s="41"/>
      <c r="MNR47" s="41"/>
      <c r="MNS47" s="41"/>
      <c r="MNT47" s="41"/>
      <c r="MNU47" s="41"/>
      <c r="MNV47" s="41"/>
      <c r="MNW47" s="41"/>
      <c r="MNX47" s="41"/>
      <c r="MNY47" s="41"/>
      <c r="MNZ47" s="41"/>
      <c r="MOA47" s="41"/>
      <c r="MOB47" s="41"/>
      <c r="MOC47" s="41"/>
      <c r="MOD47" s="41"/>
      <c r="MOE47" s="41"/>
      <c r="MOF47" s="41"/>
      <c r="MOG47" s="41"/>
      <c r="MOH47" s="41"/>
      <c r="MOI47" s="41"/>
      <c r="MOJ47" s="41"/>
      <c r="MOK47" s="41"/>
      <c r="MOL47" s="41"/>
      <c r="MOM47" s="41"/>
      <c r="MON47" s="41"/>
      <c r="MOO47" s="41"/>
      <c r="MOP47" s="41"/>
      <c r="MOQ47" s="41"/>
      <c r="MOR47" s="41"/>
      <c r="MOS47" s="41"/>
      <c r="MOT47" s="41"/>
      <c r="MOU47" s="41"/>
      <c r="MOV47" s="41"/>
      <c r="MOW47" s="41"/>
      <c r="MOX47" s="41"/>
      <c r="MOY47" s="41"/>
      <c r="MOZ47" s="41"/>
      <c r="MPA47" s="41"/>
      <c r="MPB47" s="41"/>
      <c r="MPC47" s="41"/>
      <c r="MPD47" s="41"/>
      <c r="MPE47" s="41"/>
      <c r="MPF47" s="41"/>
      <c r="MPG47" s="41"/>
      <c r="MPH47" s="41"/>
      <c r="MPI47" s="41"/>
      <c r="MPJ47" s="41"/>
      <c r="MPK47" s="41"/>
      <c r="MPL47" s="41"/>
      <c r="MPM47" s="41"/>
      <c r="MPN47" s="41"/>
      <c r="MPO47" s="41"/>
      <c r="MPP47" s="41"/>
      <c r="MPQ47" s="41"/>
      <c r="MPR47" s="41"/>
      <c r="MPS47" s="41"/>
      <c r="MPT47" s="41"/>
      <c r="MPU47" s="41"/>
      <c r="MPV47" s="41"/>
      <c r="MPW47" s="41"/>
      <c r="MPX47" s="41"/>
      <c r="MPY47" s="41"/>
      <c r="MPZ47" s="41"/>
      <c r="MQA47" s="41"/>
      <c r="MQB47" s="41"/>
      <c r="MQC47" s="41"/>
      <c r="MQD47" s="41"/>
      <c r="MQE47" s="41"/>
      <c r="MQF47" s="41"/>
      <c r="MQG47" s="41"/>
      <c r="MQH47" s="41"/>
      <c r="MQI47" s="41"/>
      <c r="MQJ47" s="41"/>
      <c r="MQK47" s="41"/>
      <c r="MQL47" s="41"/>
      <c r="MQM47" s="41"/>
      <c r="MQN47" s="41"/>
      <c r="MQO47" s="41"/>
      <c r="MQP47" s="41"/>
      <c r="MQQ47" s="41"/>
      <c r="MQR47" s="41"/>
      <c r="MQS47" s="41"/>
      <c r="MQT47" s="41"/>
      <c r="MQU47" s="41"/>
      <c r="MQV47" s="41"/>
      <c r="MQW47" s="41"/>
      <c r="MQX47" s="41"/>
      <c r="MQY47" s="41"/>
      <c r="MQZ47" s="41"/>
      <c r="MRA47" s="41"/>
      <c r="MRB47" s="41"/>
      <c r="MRC47" s="41"/>
      <c r="MRD47" s="41"/>
      <c r="MRE47" s="41"/>
      <c r="MRF47" s="41"/>
      <c r="MRG47" s="41"/>
      <c r="MRH47" s="41"/>
      <c r="MRI47" s="41"/>
      <c r="MRJ47" s="41"/>
      <c r="MRK47" s="41"/>
      <c r="MRL47" s="41"/>
      <c r="MRM47" s="41"/>
      <c r="MRN47" s="41"/>
      <c r="MRO47" s="41"/>
      <c r="MRP47" s="41"/>
      <c r="MRQ47" s="41"/>
      <c r="MRR47" s="41"/>
      <c r="MRS47" s="41"/>
      <c r="MRT47" s="41"/>
      <c r="MRU47" s="41"/>
      <c r="MRV47" s="41"/>
      <c r="MRW47" s="41"/>
      <c r="MRX47" s="41"/>
      <c r="MRY47" s="41"/>
      <c r="MRZ47" s="41"/>
      <c r="MSA47" s="41"/>
      <c r="MSB47" s="41"/>
      <c r="MSC47" s="41"/>
      <c r="MSD47" s="41"/>
      <c r="MSE47" s="41"/>
      <c r="MSF47" s="41"/>
      <c r="MSG47" s="41"/>
      <c r="MSH47" s="41"/>
      <c r="MSI47" s="41"/>
      <c r="MSJ47" s="41"/>
      <c r="MSK47" s="41"/>
      <c r="MSL47" s="41"/>
      <c r="MSM47" s="41"/>
      <c r="MSN47" s="41"/>
      <c r="MSO47" s="41"/>
      <c r="MSP47" s="41"/>
      <c r="MSQ47" s="41"/>
      <c r="MSR47" s="41"/>
      <c r="MSS47" s="41"/>
      <c r="MST47" s="41"/>
      <c r="MSU47" s="41"/>
      <c r="MSV47" s="41"/>
      <c r="MSW47" s="41"/>
      <c r="MSX47" s="41"/>
      <c r="MSY47" s="41"/>
      <c r="MSZ47" s="41"/>
      <c r="MTA47" s="41"/>
      <c r="MTB47" s="41"/>
      <c r="MTC47" s="41"/>
      <c r="MTD47" s="41"/>
      <c r="MTE47" s="41"/>
      <c r="MTF47" s="41"/>
      <c r="MTG47" s="41"/>
      <c r="MTH47" s="41"/>
      <c r="MTI47" s="41"/>
      <c r="MTJ47" s="41"/>
      <c r="MTK47" s="41"/>
      <c r="MTL47" s="41"/>
      <c r="MTM47" s="41"/>
      <c r="MTN47" s="41"/>
      <c r="MTO47" s="41"/>
      <c r="MTP47" s="41"/>
      <c r="MTQ47" s="41"/>
      <c r="MTR47" s="41"/>
      <c r="MTS47" s="41"/>
      <c r="MTT47" s="41"/>
      <c r="MTU47" s="41"/>
      <c r="MTV47" s="41"/>
      <c r="MTW47" s="41"/>
      <c r="MTX47" s="41"/>
      <c r="MTY47" s="41"/>
      <c r="MTZ47" s="41"/>
      <c r="MUA47" s="41"/>
      <c r="MUB47" s="41"/>
      <c r="MUC47" s="41"/>
      <c r="MUD47" s="41"/>
      <c r="MUE47" s="41"/>
      <c r="MUF47" s="41"/>
      <c r="MUG47" s="41"/>
      <c r="MUH47" s="41"/>
      <c r="MUI47" s="41"/>
      <c r="MUJ47" s="41"/>
      <c r="MUK47" s="41"/>
      <c r="MUL47" s="41"/>
      <c r="MUM47" s="41"/>
      <c r="MUN47" s="41"/>
      <c r="MUO47" s="41"/>
      <c r="MUP47" s="41"/>
      <c r="MUQ47" s="41"/>
      <c r="MUR47" s="41"/>
      <c r="MUS47" s="41"/>
      <c r="MUT47" s="41"/>
      <c r="MUU47" s="41"/>
      <c r="MUV47" s="41"/>
      <c r="MUW47" s="41"/>
      <c r="MUX47" s="41"/>
      <c r="MUY47" s="41"/>
      <c r="MUZ47" s="41"/>
      <c r="MVA47" s="41"/>
      <c r="MVB47" s="41"/>
      <c r="MVC47" s="41"/>
      <c r="MVD47" s="41"/>
      <c r="MVE47" s="41"/>
      <c r="MVF47" s="41"/>
      <c r="MVG47" s="41"/>
      <c r="MVH47" s="41"/>
      <c r="MVI47" s="41"/>
      <c r="MVJ47" s="41"/>
      <c r="MVK47" s="41"/>
      <c r="MVL47" s="41"/>
      <c r="MVM47" s="41"/>
      <c r="MVN47" s="41"/>
      <c r="MVO47" s="41"/>
      <c r="MVP47" s="41"/>
      <c r="MVQ47" s="41"/>
      <c r="MVR47" s="41"/>
      <c r="MVS47" s="41"/>
      <c r="MVT47" s="41"/>
      <c r="MVU47" s="41"/>
      <c r="MVV47" s="41"/>
      <c r="MVW47" s="41"/>
      <c r="MVX47" s="41"/>
      <c r="MVY47" s="41"/>
      <c r="MVZ47" s="41"/>
      <c r="MWA47" s="41"/>
      <c r="MWB47" s="41"/>
      <c r="MWC47" s="41"/>
      <c r="MWD47" s="41"/>
      <c r="MWE47" s="41"/>
      <c r="MWF47" s="41"/>
      <c r="MWG47" s="41"/>
      <c r="MWH47" s="41"/>
      <c r="MWI47" s="41"/>
      <c r="MWJ47" s="41"/>
      <c r="MWK47" s="41"/>
      <c r="MWL47" s="41"/>
      <c r="MWM47" s="41"/>
      <c r="MWN47" s="41"/>
      <c r="MWO47" s="41"/>
      <c r="MWP47" s="41"/>
      <c r="MWQ47" s="41"/>
      <c r="MWR47" s="41"/>
      <c r="MWS47" s="41"/>
      <c r="MWT47" s="41"/>
      <c r="MWU47" s="41"/>
      <c r="MWV47" s="41"/>
      <c r="MWW47" s="41"/>
      <c r="MWX47" s="41"/>
      <c r="MWY47" s="41"/>
      <c r="MWZ47" s="41"/>
      <c r="MXA47" s="41"/>
      <c r="MXB47" s="41"/>
      <c r="MXC47" s="41"/>
      <c r="MXD47" s="41"/>
      <c r="MXE47" s="41"/>
      <c r="MXF47" s="41"/>
      <c r="MXG47" s="41"/>
      <c r="MXH47" s="41"/>
      <c r="MXI47" s="41"/>
      <c r="MXJ47" s="41"/>
      <c r="MXK47" s="41"/>
      <c r="MXL47" s="41"/>
      <c r="MXM47" s="41"/>
      <c r="MXN47" s="41"/>
      <c r="MXO47" s="41"/>
      <c r="MXP47" s="41"/>
      <c r="MXQ47" s="41"/>
      <c r="MXR47" s="41"/>
      <c r="MXS47" s="41"/>
      <c r="MXT47" s="41"/>
      <c r="MXU47" s="41"/>
      <c r="MXV47" s="41"/>
      <c r="MXW47" s="41"/>
      <c r="MXX47" s="41"/>
      <c r="MXY47" s="41"/>
      <c r="MXZ47" s="41"/>
      <c r="MYA47" s="41"/>
      <c r="MYB47" s="41"/>
      <c r="MYC47" s="41"/>
      <c r="MYD47" s="41"/>
      <c r="MYE47" s="41"/>
      <c r="MYF47" s="41"/>
      <c r="MYG47" s="41"/>
      <c r="MYH47" s="41"/>
      <c r="MYI47" s="41"/>
      <c r="MYJ47" s="41"/>
      <c r="MYK47" s="41"/>
      <c r="MYL47" s="41"/>
      <c r="MYM47" s="41"/>
      <c r="MYN47" s="41"/>
      <c r="MYO47" s="41"/>
      <c r="MYP47" s="41"/>
      <c r="MYQ47" s="41"/>
      <c r="MYR47" s="41"/>
      <c r="MYS47" s="41"/>
      <c r="MYT47" s="41"/>
      <c r="MYU47" s="41"/>
      <c r="MYV47" s="41"/>
      <c r="MYW47" s="41"/>
      <c r="MYX47" s="41"/>
      <c r="MYY47" s="41"/>
      <c r="MYZ47" s="41"/>
      <c r="MZA47" s="41"/>
      <c r="MZB47" s="41"/>
      <c r="MZC47" s="41"/>
      <c r="MZD47" s="41"/>
      <c r="MZE47" s="41"/>
      <c r="MZF47" s="41"/>
      <c r="MZG47" s="41"/>
      <c r="MZH47" s="41"/>
      <c r="MZI47" s="41"/>
      <c r="MZJ47" s="41"/>
      <c r="MZK47" s="41"/>
      <c r="MZL47" s="41"/>
      <c r="MZM47" s="41"/>
      <c r="MZN47" s="41"/>
      <c r="MZO47" s="41"/>
      <c r="MZP47" s="41"/>
      <c r="MZQ47" s="41"/>
      <c r="MZR47" s="41"/>
      <c r="MZS47" s="41"/>
      <c r="MZT47" s="41"/>
      <c r="MZU47" s="41"/>
      <c r="MZV47" s="41"/>
      <c r="MZW47" s="41"/>
      <c r="MZX47" s="41"/>
      <c r="MZY47" s="41"/>
      <c r="MZZ47" s="41"/>
      <c r="NAA47" s="41"/>
      <c r="NAB47" s="41"/>
      <c r="NAC47" s="41"/>
      <c r="NAD47" s="41"/>
      <c r="NAE47" s="41"/>
      <c r="NAF47" s="41"/>
      <c r="NAG47" s="41"/>
      <c r="NAH47" s="41"/>
      <c r="NAI47" s="41"/>
      <c r="NAJ47" s="41"/>
      <c r="NAK47" s="41"/>
      <c r="NAL47" s="41"/>
      <c r="NAM47" s="41"/>
      <c r="NAN47" s="41"/>
      <c r="NAO47" s="41"/>
      <c r="NAP47" s="41"/>
      <c r="NAQ47" s="41"/>
      <c r="NAR47" s="41"/>
      <c r="NAS47" s="41"/>
      <c r="NAT47" s="41"/>
      <c r="NAU47" s="41"/>
      <c r="NAV47" s="41"/>
      <c r="NAW47" s="41"/>
      <c r="NAX47" s="41"/>
      <c r="NAY47" s="41"/>
      <c r="NAZ47" s="41"/>
      <c r="NBA47" s="41"/>
      <c r="NBB47" s="41"/>
      <c r="NBC47" s="41"/>
      <c r="NBD47" s="41"/>
      <c r="NBE47" s="41"/>
      <c r="NBF47" s="41"/>
      <c r="NBG47" s="41"/>
      <c r="NBH47" s="41"/>
      <c r="NBI47" s="41"/>
      <c r="NBJ47" s="41"/>
      <c r="NBK47" s="41"/>
      <c r="NBL47" s="41"/>
      <c r="NBM47" s="41"/>
      <c r="NBN47" s="41"/>
      <c r="NBO47" s="41"/>
      <c r="NBP47" s="41"/>
      <c r="NBQ47" s="41"/>
      <c r="NBR47" s="41"/>
      <c r="NBS47" s="41"/>
      <c r="NBT47" s="41"/>
      <c r="NBU47" s="41"/>
      <c r="NBV47" s="41"/>
      <c r="NBW47" s="41"/>
      <c r="NBX47" s="41"/>
      <c r="NBY47" s="41"/>
      <c r="NBZ47" s="41"/>
      <c r="NCA47" s="41"/>
      <c r="NCB47" s="41"/>
      <c r="NCC47" s="41"/>
      <c r="NCD47" s="41"/>
      <c r="NCE47" s="41"/>
      <c r="NCF47" s="41"/>
      <c r="NCG47" s="41"/>
      <c r="NCH47" s="41"/>
      <c r="NCI47" s="41"/>
      <c r="NCJ47" s="41"/>
      <c r="NCK47" s="41"/>
      <c r="NCL47" s="41"/>
      <c r="NCM47" s="41"/>
      <c r="NCN47" s="41"/>
      <c r="NCO47" s="41"/>
      <c r="NCP47" s="41"/>
      <c r="NCQ47" s="41"/>
      <c r="NCR47" s="41"/>
      <c r="NCS47" s="41"/>
      <c r="NCT47" s="41"/>
      <c r="NCU47" s="41"/>
      <c r="NCV47" s="41"/>
      <c r="NCW47" s="41"/>
      <c r="NCX47" s="41"/>
      <c r="NCY47" s="41"/>
      <c r="NCZ47" s="41"/>
      <c r="NDA47" s="41"/>
      <c r="NDB47" s="41"/>
      <c r="NDC47" s="41"/>
      <c r="NDD47" s="41"/>
      <c r="NDE47" s="41"/>
      <c r="NDF47" s="41"/>
      <c r="NDG47" s="41"/>
      <c r="NDH47" s="41"/>
      <c r="NDI47" s="41"/>
      <c r="NDJ47" s="41"/>
      <c r="NDK47" s="41"/>
      <c r="NDL47" s="41"/>
      <c r="NDM47" s="41"/>
      <c r="NDN47" s="41"/>
      <c r="NDO47" s="41"/>
      <c r="NDP47" s="41"/>
      <c r="NDQ47" s="41"/>
      <c r="NDR47" s="41"/>
      <c r="NDS47" s="41"/>
      <c r="NDT47" s="41"/>
      <c r="NDU47" s="41"/>
      <c r="NDV47" s="41"/>
      <c r="NDW47" s="41"/>
      <c r="NDX47" s="41"/>
      <c r="NDY47" s="41"/>
      <c r="NDZ47" s="41"/>
      <c r="NEA47" s="41"/>
      <c r="NEB47" s="41"/>
      <c r="NEC47" s="41"/>
      <c r="NED47" s="41"/>
      <c r="NEE47" s="41"/>
      <c r="NEF47" s="41"/>
      <c r="NEG47" s="41"/>
      <c r="NEH47" s="41"/>
      <c r="NEI47" s="41"/>
      <c r="NEJ47" s="41"/>
      <c r="NEK47" s="41"/>
      <c r="NEL47" s="41"/>
      <c r="NEM47" s="41"/>
      <c r="NEN47" s="41"/>
      <c r="NEO47" s="41"/>
      <c r="NEP47" s="41"/>
      <c r="NEQ47" s="41"/>
      <c r="NER47" s="41"/>
      <c r="NES47" s="41"/>
      <c r="NET47" s="41"/>
      <c r="NEU47" s="41"/>
      <c r="NEV47" s="41"/>
      <c r="NEW47" s="41"/>
      <c r="NEX47" s="41"/>
      <c r="NEY47" s="41"/>
      <c r="NEZ47" s="41"/>
      <c r="NFA47" s="41"/>
      <c r="NFB47" s="41"/>
      <c r="NFC47" s="41"/>
      <c r="NFD47" s="41"/>
      <c r="NFE47" s="41"/>
      <c r="NFF47" s="41"/>
      <c r="NFG47" s="41"/>
      <c r="NFH47" s="41"/>
      <c r="NFI47" s="41"/>
      <c r="NFJ47" s="41"/>
      <c r="NFK47" s="41"/>
      <c r="NFL47" s="41"/>
      <c r="NFM47" s="41"/>
      <c r="NFN47" s="41"/>
      <c r="NFO47" s="41"/>
      <c r="NFP47" s="41"/>
      <c r="NFQ47" s="41"/>
      <c r="NFR47" s="41"/>
      <c r="NFS47" s="41"/>
      <c r="NFT47" s="41"/>
      <c r="NFU47" s="41"/>
      <c r="NFV47" s="41"/>
      <c r="NFW47" s="41"/>
      <c r="NFX47" s="41"/>
      <c r="NFY47" s="41"/>
      <c r="NFZ47" s="41"/>
      <c r="NGA47" s="41"/>
      <c r="NGB47" s="41"/>
      <c r="NGC47" s="41"/>
      <c r="NGD47" s="41"/>
      <c r="NGE47" s="41"/>
      <c r="NGF47" s="41"/>
      <c r="NGG47" s="41"/>
      <c r="NGH47" s="41"/>
      <c r="NGI47" s="41"/>
      <c r="NGJ47" s="41"/>
      <c r="NGK47" s="41"/>
      <c r="NGL47" s="41"/>
      <c r="NGM47" s="41"/>
      <c r="NGN47" s="41"/>
      <c r="NGO47" s="41"/>
      <c r="NGP47" s="41"/>
      <c r="NGQ47" s="41"/>
      <c r="NGR47" s="41"/>
      <c r="NGS47" s="41"/>
      <c r="NGT47" s="41"/>
      <c r="NGU47" s="41"/>
      <c r="NGV47" s="41"/>
      <c r="NGW47" s="41"/>
      <c r="NGX47" s="41"/>
      <c r="NGY47" s="41"/>
      <c r="NGZ47" s="41"/>
      <c r="NHA47" s="41"/>
      <c r="NHB47" s="41"/>
      <c r="NHC47" s="41"/>
      <c r="NHD47" s="41"/>
      <c r="NHE47" s="41"/>
      <c r="NHF47" s="41"/>
      <c r="NHG47" s="41"/>
      <c r="NHH47" s="41"/>
      <c r="NHI47" s="41"/>
      <c r="NHJ47" s="41"/>
      <c r="NHK47" s="41"/>
      <c r="NHL47" s="41"/>
      <c r="NHM47" s="41"/>
      <c r="NHN47" s="41"/>
      <c r="NHO47" s="41"/>
      <c r="NHP47" s="41"/>
      <c r="NHQ47" s="41"/>
      <c r="NHR47" s="41"/>
      <c r="NHS47" s="41"/>
      <c r="NHT47" s="41"/>
      <c r="NHU47" s="41"/>
      <c r="NHV47" s="41"/>
      <c r="NHW47" s="41"/>
      <c r="NHX47" s="41"/>
      <c r="NHY47" s="41"/>
      <c r="NHZ47" s="41"/>
      <c r="NIA47" s="41"/>
      <c r="NIB47" s="41"/>
      <c r="NIC47" s="41"/>
      <c r="NID47" s="41"/>
      <c r="NIE47" s="41"/>
      <c r="NIF47" s="41"/>
      <c r="NIG47" s="41"/>
      <c r="NIH47" s="41"/>
      <c r="NII47" s="41"/>
      <c r="NIJ47" s="41"/>
      <c r="NIK47" s="41"/>
      <c r="NIL47" s="41"/>
      <c r="NIM47" s="41"/>
      <c r="NIN47" s="41"/>
      <c r="NIO47" s="41"/>
      <c r="NIP47" s="41"/>
      <c r="NIQ47" s="41"/>
      <c r="NIR47" s="41"/>
      <c r="NIS47" s="41"/>
      <c r="NIT47" s="41"/>
      <c r="NIU47" s="41"/>
      <c r="NIV47" s="41"/>
      <c r="NIW47" s="41"/>
      <c r="NIX47" s="41"/>
      <c r="NIY47" s="41"/>
      <c r="NIZ47" s="41"/>
      <c r="NJA47" s="41"/>
      <c r="NJB47" s="41"/>
      <c r="NJC47" s="41"/>
      <c r="NJD47" s="41"/>
      <c r="NJE47" s="41"/>
      <c r="NJF47" s="41"/>
      <c r="NJG47" s="41"/>
      <c r="NJH47" s="41"/>
      <c r="NJI47" s="41"/>
      <c r="NJJ47" s="41"/>
      <c r="NJK47" s="41"/>
      <c r="NJL47" s="41"/>
      <c r="NJM47" s="41"/>
      <c r="NJN47" s="41"/>
      <c r="NJO47" s="41"/>
      <c r="NJP47" s="41"/>
      <c r="NJQ47" s="41"/>
      <c r="NJR47" s="41"/>
      <c r="NJS47" s="41"/>
      <c r="NJT47" s="41"/>
      <c r="NJU47" s="41"/>
      <c r="NJV47" s="41"/>
      <c r="NJW47" s="41"/>
      <c r="NJX47" s="41"/>
      <c r="NJY47" s="41"/>
      <c r="NJZ47" s="41"/>
      <c r="NKA47" s="41"/>
      <c r="NKB47" s="41"/>
      <c r="NKC47" s="41"/>
      <c r="NKD47" s="41"/>
      <c r="NKE47" s="41"/>
      <c r="NKF47" s="41"/>
      <c r="NKG47" s="41"/>
      <c r="NKH47" s="41"/>
      <c r="NKI47" s="41"/>
      <c r="NKJ47" s="41"/>
      <c r="NKK47" s="41"/>
      <c r="NKL47" s="41"/>
      <c r="NKM47" s="41"/>
      <c r="NKN47" s="41"/>
      <c r="NKO47" s="41"/>
      <c r="NKP47" s="41"/>
      <c r="NKQ47" s="41"/>
      <c r="NKR47" s="41"/>
      <c r="NKS47" s="41"/>
      <c r="NKT47" s="41"/>
      <c r="NKU47" s="41"/>
      <c r="NKV47" s="41"/>
      <c r="NKW47" s="41"/>
      <c r="NKX47" s="41"/>
      <c r="NKY47" s="41"/>
      <c r="NKZ47" s="41"/>
      <c r="NLA47" s="41"/>
      <c r="NLB47" s="41"/>
      <c r="NLC47" s="41"/>
      <c r="NLD47" s="41"/>
      <c r="NLE47" s="41"/>
      <c r="NLF47" s="41"/>
      <c r="NLG47" s="41"/>
      <c r="NLH47" s="41"/>
      <c r="NLI47" s="41"/>
      <c r="NLJ47" s="41"/>
      <c r="NLK47" s="41"/>
      <c r="NLL47" s="41"/>
      <c r="NLM47" s="41"/>
      <c r="NLN47" s="41"/>
      <c r="NLO47" s="41"/>
      <c r="NLP47" s="41"/>
      <c r="NLQ47" s="41"/>
      <c r="NLR47" s="41"/>
      <c r="NLS47" s="41"/>
      <c r="NLT47" s="41"/>
      <c r="NLU47" s="41"/>
      <c r="NLV47" s="41"/>
      <c r="NLW47" s="41"/>
      <c r="NLX47" s="41"/>
      <c r="NLY47" s="41"/>
      <c r="NLZ47" s="41"/>
      <c r="NMA47" s="41"/>
      <c r="NMB47" s="41"/>
      <c r="NMC47" s="41"/>
      <c r="NMD47" s="41"/>
      <c r="NME47" s="41"/>
      <c r="NMF47" s="41"/>
      <c r="NMG47" s="41"/>
      <c r="NMH47" s="41"/>
      <c r="NMI47" s="41"/>
      <c r="NMJ47" s="41"/>
      <c r="NMK47" s="41"/>
      <c r="NML47" s="41"/>
      <c r="NMM47" s="41"/>
      <c r="NMN47" s="41"/>
      <c r="NMO47" s="41"/>
      <c r="NMP47" s="41"/>
      <c r="NMQ47" s="41"/>
      <c r="NMR47" s="41"/>
      <c r="NMS47" s="41"/>
      <c r="NMT47" s="41"/>
      <c r="NMU47" s="41"/>
      <c r="NMV47" s="41"/>
      <c r="NMW47" s="41"/>
      <c r="NMX47" s="41"/>
      <c r="NMY47" s="41"/>
      <c r="NMZ47" s="41"/>
      <c r="NNA47" s="41"/>
      <c r="NNB47" s="41"/>
      <c r="NNC47" s="41"/>
      <c r="NND47" s="41"/>
      <c r="NNE47" s="41"/>
      <c r="NNF47" s="41"/>
      <c r="NNG47" s="41"/>
      <c r="NNH47" s="41"/>
      <c r="NNI47" s="41"/>
      <c r="NNJ47" s="41"/>
      <c r="NNK47" s="41"/>
      <c r="NNL47" s="41"/>
      <c r="NNM47" s="41"/>
      <c r="NNN47" s="41"/>
      <c r="NNO47" s="41"/>
      <c r="NNP47" s="41"/>
      <c r="NNQ47" s="41"/>
      <c r="NNR47" s="41"/>
      <c r="NNS47" s="41"/>
      <c r="NNT47" s="41"/>
      <c r="NNU47" s="41"/>
      <c r="NNV47" s="41"/>
      <c r="NNW47" s="41"/>
      <c r="NNX47" s="41"/>
      <c r="NNY47" s="41"/>
      <c r="NNZ47" s="41"/>
      <c r="NOA47" s="41"/>
      <c r="NOB47" s="41"/>
      <c r="NOC47" s="41"/>
      <c r="NOD47" s="41"/>
      <c r="NOE47" s="41"/>
      <c r="NOF47" s="41"/>
      <c r="NOG47" s="41"/>
      <c r="NOH47" s="41"/>
      <c r="NOI47" s="41"/>
      <c r="NOJ47" s="41"/>
      <c r="NOK47" s="41"/>
      <c r="NOL47" s="41"/>
      <c r="NOM47" s="41"/>
      <c r="NON47" s="41"/>
      <c r="NOO47" s="41"/>
      <c r="NOP47" s="41"/>
      <c r="NOQ47" s="41"/>
      <c r="NOR47" s="41"/>
      <c r="NOS47" s="41"/>
      <c r="NOT47" s="41"/>
      <c r="NOU47" s="41"/>
      <c r="NOV47" s="41"/>
      <c r="NOW47" s="41"/>
      <c r="NOX47" s="41"/>
      <c r="NOY47" s="41"/>
      <c r="NOZ47" s="41"/>
      <c r="NPA47" s="41"/>
      <c r="NPB47" s="41"/>
      <c r="NPC47" s="41"/>
      <c r="NPD47" s="41"/>
      <c r="NPE47" s="41"/>
      <c r="NPF47" s="41"/>
      <c r="NPG47" s="41"/>
      <c r="NPH47" s="41"/>
      <c r="NPI47" s="41"/>
      <c r="NPJ47" s="41"/>
      <c r="NPK47" s="41"/>
      <c r="NPL47" s="41"/>
      <c r="NPM47" s="41"/>
      <c r="NPN47" s="41"/>
      <c r="NPO47" s="41"/>
      <c r="NPP47" s="41"/>
      <c r="NPQ47" s="41"/>
      <c r="NPR47" s="41"/>
      <c r="NPS47" s="41"/>
      <c r="NPT47" s="41"/>
      <c r="NPU47" s="41"/>
      <c r="NPV47" s="41"/>
      <c r="NPW47" s="41"/>
      <c r="NPX47" s="41"/>
      <c r="NPY47" s="41"/>
      <c r="NPZ47" s="41"/>
      <c r="NQA47" s="41"/>
      <c r="NQB47" s="41"/>
      <c r="NQC47" s="41"/>
      <c r="NQD47" s="41"/>
      <c r="NQE47" s="41"/>
      <c r="NQF47" s="41"/>
      <c r="NQG47" s="41"/>
      <c r="NQH47" s="41"/>
      <c r="NQI47" s="41"/>
      <c r="NQJ47" s="41"/>
      <c r="NQK47" s="41"/>
      <c r="NQL47" s="41"/>
      <c r="NQM47" s="41"/>
      <c r="NQN47" s="41"/>
      <c r="NQO47" s="41"/>
      <c r="NQP47" s="41"/>
      <c r="NQQ47" s="41"/>
      <c r="NQR47" s="41"/>
      <c r="NQS47" s="41"/>
      <c r="NQT47" s="41"/>
      <c r="NQU47" s="41"/>
      <c r="NQV47" s="41"/>
      <c r="NQW47" s="41"/>
      <c r="NQX47" s="41"/>
      <c r="NQY47" s="41"/>
      <c r="NQZ47" s="41"/>
      <c r="NRA47" s="41"/>
      <c r="NRB47" s="41"/>
      <c r="NRC47" s="41"/>
      <c r="NRD47" s="41"/>
      <c r="NRE47" s="41"/>
      <c r="NRF47" s="41"/>
      <c r="NRG47" s="41"/>
      <c r="NRH47" s="41"/>
      <c r="NRI47" s="41"/>
      <c r="NRJ47" s="41"/>
      <c r="NRK47" s="41"/>
      <c r="NRL47" s="41"/>
      <c r="NRM47" s="41"/>
      <c r="NRN47" s="41"/>
      <c r="NRO47" s="41"/>
      <c r="NRP47" s="41"/>
      <c r="NRQ47" s="41"/>
      <c r="NRR47" s="41"/>
      <c r="NRS47" s="41"/>
      <c r="NRT47" s="41"/>
      <c r="NRU47" s="41"/>
      <c r="NRV47" s="41"/>
      <c r="NRW47" s="41"/>
      <c r="NRX47" s="41"/>
      <c r="NRY47" s="41"/>
      <c r="NRZ47" s="41"/>
      <c r="NSA47" s="41"/>
      <c r="NSB47" s="41"/>
      <c r="NSC47" s="41"/>
      <c r="NSD47" s="41"/>
      <c r="NSE47" s="41"/>
      <c r="NSF47" s="41"/>
      <c r="NSG47" s="41"/>
      <c r="NSH47" s="41"/>
      <c r="NSI47" s="41"/>
      <c r="NSJ47" s="41"/>
      <c r="NSK47" s="41"/>
      <c r="NSL47" s="41"/>
      <c r="NSM47" s="41"/>
      <c r="NSN47" s="41"/>
      <c r="NSO47" s="41"/>
      <c r="NSP47" s="41"/>
      <c r="NSQ47" s="41"/>
      <c r="NSR47" s="41"/>
      <c r="NSS47" s="41"/>
      <c r="NST47" s="41"/>
      <c r="NSU47" s="41"/>
      <c r="NSV47" s="41"/>
      <c r="NSW47" s="41"/>
      <c r="NSX47" s="41"/>
      <c r="NSY47" s="41"/>
      <c r="NSZ47" s="41"/>
      <c r="NTA47" s="41"/>
      <c r="NTB47" s="41"/>
      <c r="NTC47" s="41"/>
      <c r="NTD47" s="41"/>
      <c r="NTE47" s="41"/>
      <c r="NTF47" s="41"/>
      <c r="NTG47" s="41"/>
      <c r="NTH47" s="41"/>
      <c r="NTI47" s="41"/>
      <c r="NTJ47" s="41"/>
      <c r="NTK47" s="41"/>
      <c r="NTL47" s="41"/>
      <c r="NTM47" s="41"/>
      <c r="NTN47" s="41"/>
      <c r="NTO47" s="41"/>
      <c r="NTP47" s="41"/>
      <c r="NTQ47" s="41"/>
      <c r="NTR47" s="41"/>
      <c r="NTS47" s="41"/>
      <c r="NTT47" s="41"/>
      <c r="NTU47" s="41"/>
      <c r="NTV47" s="41"/>
      <c r="NTW47" s="41"/>
      <c r="NTX47" s="41"/>
      <c r="NTY47" s="41"/>
      <c r="NTZ47" s="41"/>
      <c r="NUA47" s="41"/>
      <c r="NUB47" s="41"/>
      <c r="NUC47" s="41"/>
      <c r="NUD47" s="41"/>
      <c r="NUE47" s="41"/>
      <c r="NUF47" s="41"/>
      <c r="NUG47" s="41"/>
      <c r="NUH47" s="41"/>
      <c r="NUI47" s="41"/>
      <c r="NUJ47" s="41"/>
      <c r="NUK47" s="41"/>
      <c r="NUL47" s="41"/>
      <c r="NUM47" s="41"/>
      <c r="NUN47" s="41"/>
      <c r="NUO47" s="41"/>
      <c r="NUP47" s="41"/>
      <c r="NUQ47" s="41"/>
      <c r="NUR47" s="41"/>
      <c r="NUS47" s="41"/>
      <c r="NUT47" s="41"/>
      <c r="NUU47" s="41"/>
      <c r="NUV47" s="41"/>
      <c r="NUW47" s="41"/>
      <c r="NUX47" s="41"/>
      <c r="NUY47" s="41"/>
      <c r="NUZ47" s="41"/>
      <c r="NVA47" s="41"/>
      <c r="NVB47" s="41"/>
      <c r="NVC47" s="41"/>
      <c r="NVD47" s="41"/>
      <c r="NVE47" s="41"/>
      <c r="NVF47" s="41"/>
      <c r="NVG47" s="41"/>
      <c r="NVH47" s="41"/>
      <c r="NVI47" s="41"/>
      <c r="NVJ47" s="41"/>
      <c r="NVK47" s="41"/>
      <c r="NVL47" s="41"/>
      <c r="NVM47" s="41"/>
      <c r="NVN47" s="41"/>
      <c r="NVO47" s="41"/>
      <c r="NVP47" s="41"/>
      <c r="NVQ47" s="41"/>
      <c r="NVR47" s="41"/>
      <c r="NVS47" s="41"/>
      <c r="NVT47" s="41"/>
      <c r="NVU47" s="41"/>
      <c r="NVV47" s="41"/>
      <c r="NVW47" s="41"/>
      <c r="NVX47" s="41"/>
      <c r="NVY47" s="41"/>
      <c r="NVZ47" s="41"/>
      <c r="NWA47" s="41"/>
      <c r="NWB47" s="41"/>
      <c r="NWC47" s="41"/>
      <c r="NWD47" s="41"/>
      <c r="NWE47" s="41"/>
      <c r="NWF47" s="41"/>
      <c r="NWG47" s="41"/>
      <c r="NWH47" s="41"/>
      <c r="NWI47" s="41"/>
      <c r="NWJ47" s="41"/>
      <c r="NWK47" s="41"/>
      <c r="NWL47" s="41"/>
      <c r="NWM47" s="41"/>
      <c r="NWN47" s="41"/>
      <c r="NWO47" s="41"/>
      <c r="NWP47" s="41"/>
      <c r="NWQ47" s="41"/>
      <c r="NWR47" s="41"/>
      <c r="NWS47" s="41"/>
      <c r="NWT47" s="41"/>
      <c r="NWU47" s="41"/>
      <c r="NWV47" s="41"/>
      <c r="NWW47" s="41"/>
      <c r="NWX47" s="41"/>
      <c r="NWY47" s="41"/>
      <c r="NWZ47" s="41"/>
      <c r="NXA47" s="41"/>
      <c r="NXB47" s="41"/>
      <c r="NXC47" s="41"/>
      <c r="NXD47" s="41"/>
      <c r="NXE47" s="41"/>
      <c r="NXF47" s="41"/>
      <c r="NXG47" s="41"/>
      <c r="NXH47" s="41"/>
      <c r="NXI47" s="41"/>
      <c r="NXJ47" s="41"/>
      <c r="NXK47" s="41"/>
      <c r="NXL47" s="41"/>
      <c r="NXM47" s="41"/>
      <c r="NXN47" s="41"/>
      <c r="NXO47" s="41"/>
      <c r="NXP47" s="41"/>
      <c r="NXQ47" s="41"/>
      <c r="NXR47" s="41"/>
      <c r="NXS47" s="41"/>
      <c r="NXT47" s="41"/>
      <c r="NXU47" s="41"/>
      <c r="NXV47" s="41"/>
      <c r="NXW47" s="41"/>
      <c r="NXX47" s="41"/>
      <c r="NXY47" s="41"/>
      <c r="NXZ47" s="41"/>
      <c r="NYA47" s="41"/>
      <c r="NYB47" s="41"/>
      <c r="NYC47" s="41"/>
      <c r="NYD47" s="41"/>
      <c r="NYE47" s="41"/>
      <c r="NYF47" s="41"/>
      <c r="NYG47" s="41"/>
      <c r="NYH47" s="41"/>
      <c r="NYI47" s="41"/>
      <c r="NYJ47" s="41"/>
      <c r="NYK47" s="41"/>
      <c r="NYL47" s="41"/>
      <c r="NYM47" s="41"/>
      <c r="NYN47" s="41"/>
      <c r="NYO47" s="41"/>
      <c r="NYP47" s="41"/>
      <c r="NYQ47" s="41"/>
      <c r="NYR47" s="41"/>
      <c r="NYS47" s="41"/>
      <c r="NYT47" s="41"/>
      <c r="NYU47" s="41"/>
      <c r="NYV47" s="41"/>
      <c r="NYW47" s="41"/>
      <c r="NYX47" s="41"/>
      <c r="NYY47" s="41"/>
      <c r="NYZ47" s="41"/>
      <c r="NZA47" s="41"/>
      <c r="NZB47" s="41"/>
      <c r="NZC47" s="41"/>
      <c r="NZD47" s="41"/>
      <c r="NZE47" s="41"/>
      <c r="NZF47" s="41"/>
      <c r="NZG47" s="41"/>
      <c r="NZH47" s="41"/>
      <c r="NZI47" s="41"/>
      <c r="NZJ47" s="41"/>
      <c r="NZK47" s="41"/>
      <c r="NZL47" s="41"/>
      <c r="NZM47" s="41"/>
      <c r="NZN47" s="41"/>
      <c r="NZO47" s="41"/>
      <c r="NZP47" s="41"/>
      <c r="NZQ47" s="41"/>
      <c r="NZR47" s="41"/>
      <c r="NZS47" s="41"/>
      <c r="NZT47" s="41"/>
      <c r="NZU47" s="41"/>
      <c r="NZV47" s="41"/>
      <c r="NZW47" s="41"/>
      <c r="NZX47" s="41"/>
      <c r="NZY47" s="41"/>
      <c r="NZZ47" s="41"/>
      <c r="OAA47" s="41"/>
      <c r="OAB47" s="41"/>
      <c r="OAC47" s="41"/>
      <c r="OAD47" s="41"/>
      <c r="OAE47" s="41"/>
      <c r="OAF47" s="41"/>
      <c r="OAG47" s="41"/>
      <c r="OAH47" s="41"/>
      <c r="OAI47" s="41"/>
      <c r="OAJ47" s="41"/>
      <c r="OAK47" s="41"/>
      <c r="OAL47" s="41"/>
      <c r="OAM47" s="41"/>
      <c r="OAN47" s="41"/>
      <c r="OAO47" s="41"/>
      <c r="OAP47" s="41"/>
      <c r="OAQ47" s="41"/>
      <c r="OAR47" s="41"/>
      <c r="OAS47" s="41"/>
      <c r="OAT47" s="41"/>
      <c r="OAU47" s="41"/>
      <c r="OAV47" s="41"/>
      <c r="OAW47" s="41"/>
      <c r="OAX47" s="41"/>
      <c r="OAY47" s="41"/>
      <c r="OAZ47" s="41"/>
      <c r="OBA47" s="41"/>
      <c r="OBB47" s="41"/>
      <c r="OBC47" s="41"/>
      <c r="OBD47" s="41"/>
      <c r="OBE47" s="41"/>
      <c r="OBF47" s="41"/>
      <c r="OBG47" s="41"/>
      <c r="OBH47" s="41"/>
      <c r="OBI47" s="41"/>
      <c r="OBJ47" s="41"/>
      <c r="OBK47" s="41"/>
      <c r="OBL47" s="41"/>
      <c r="OBM47" s="41"/>
      <c r="OBN47" s="41"/>
      <c r="OBO47" s="41"/>
      <c r="OBP47" s="41"/>
      <c r="OBQ47" s="41"/>
      <c r="OBR47" s="41"/>
      <c r="OBS47" s="41"/>
      <c r="OBT47" s="41"/>
      <c r="OBU47" s="41"/>
      <c r="OBV47" s="41"/>
      <c r="OBW47" s="41"/>
      <c r="OBX47" s="41"/>
      <c r="OBY47" s="41"/>
      <c r="OBZ47" s="41"/>
      <c r="OCA47" s="41"/>
      <c r="OCB47" s="41"/>
      <c r="OCC47" s="41"/>
      <c r="OCD47" s="41"/>
      <c r="OCE47" s="41"/>
      <c r="OCF47" s="41"/>
      <c r="OCG47" s="41"/>
      <c r="OCH47" s="41"/>
      <c r="OCI47" s="41"/>
      <c r="OCJ47" s="41"/>
      <c r="OCK47" s="41"/>
      <c r="OCL47" s="41"/>
      <c r="OCM47" s="41"/>
      <c r="OCN47" s="41"/>
      <c r="OCO47" s="41"/>
      <c r="OCP47" s="41"/>
      <c r="OCQ47" s="41"/>
      <c r="OCR47" s="41"/>
      <c r="OCS47" s="41"/>
      <c r="OCT47" s="41"/>
      <c r="OCU47" s="41"/>
      <c r="OCV47" s="41"/>
      <c r="OCW47" s="41"/>
      <c r="OCX47" s="41"/>
      <c r="OCY47" s="41"/>
      <c r="OCZ47" s="41"/>
      <c r="ODA47" s="41"/>
      <c r="ODB47" s="41"/>
      <c r="ODC47" s="41"/>
      <c r="ODD47" s="41"/>
      <c r="ODE47" s="41"/>
      <c r="ODF47" s="41"/>
      <c r="ODG47" s="41"/>
      <c r="ODH47" s="41"/>
      <c r="ODI47" s="41"/>
      <c r="ODJ47" s="41"/>
      <c r="ODK47" s="41"/>
      <c r="ODL47" s="41"/>
      <c r="ODM47" s="41"/>
      <c r="ODN47" s="41"/>
      <c r="ODO47" s="41"/>
      <c r="ODP47" s="41"/>
      <c r="ODQ47" s="41"/>
      <c r="ODR47" s="41"/>
      <c r="ODS47" s="41"/>
      <c r="ODT47" s="41"/>
      <c r="ODU47" s="41"/>
      <c r="ODV47" s="41"/>
      <c r="ODW47" s="41"/>
      <c r="ODX47" s="41"/>
      <c r="ODY47" s="41"/>
      <c r="ODZ47" s="41"/>
      <c r="OEA47" s="41"/>
      <c r="OEB47" s="41"/>
      <c r="OEC47" s="41"/>
      <c r="OED47" s="41"/>
      <c r="OEE47" s="41"/>
      <c r="OEF47" s="41"/>
      <c r="OEG47" s="41"/>
      <c r="OEH47" s="41"/>
      <c r="OEI47" s="41"/>
      <c r="OEJ47" s="41"/>
      <c r="OEK47" s="41"/>
      <c r="OEL47" s="41"/>
      <c r="OEM47" s="41"/>
      <c r="OEN47" s="41"/>
      <c r="OEO47" s="41"/>
      <c r="OEP47" s="41"/>
      <c r="OEQ47" s="41"/>
      <c r="OER47" s="41"/>
      <c r="OES47" s="41"/>
      <c r="OET47" s="41"/>
      <c r="OEU47" s="41"/>
      <c r="OEV47" s="41"/>
      <c r="OEW47" s="41"/>
      <c r="OEX47" s="41"/>
      <c r="OEY47" s="41"/>
      <c r="OEZ47" s="41"/>
      <c r="OFA47" s="41"/>
      <c r="OFB47" s="41"/>
      <c r="OFC47" s="41"/>
      <c r="OFD47" s="41"/>
      <c r="OFE47" s="41"/>
      <c r="OFF47" s="41"/>
      <c r="OFG47" s="41"/>
      <c r="OFH47" s="41"/>
      <c r="OFI47" s="41"/>
      <c r="OFJ47" s="41"/>
      <c r="OFK47" s="41"/>
      <c r="OFL47" s="41"/>
      <c r="OFM47" s="41"/>
      <c r="OFN47" s="41"/>
      <c r="OFO47" s="41"/>
      <c r="OFP47" s="41"/>
      <c r="OFQ47" s="41"/>
      <c r="OFR47" s="41"/>
      <c r="OFS47" s="41"/>
      <c r="OFT47" s="41"/>
      <c r="OFU47" s="41"/>
      <c r="OFV47" s="41"/>
      <c r="OFW47" s="41"/>
      <c r="OFX47" s="41"/>
      <c r="OFY47" s="41"/>
      <c r="OFZ47" s="41"/>
      <c r="OGA47" s="41"/>
      <c r="OGB47" s="41"/>
      <c r="OGC47" s="41"/>
      <c r="OGD47" s="41"/>
      <c r="OGE47" s="41"/>
      <c r="OGF47" s="41"/>
      <c r="OGG47" s="41"/>
      <c r="OGH47" s="41"/>
      <c r="OGI47" s="41"/>
      <c r="OGJ47" s="41"/>
      <c r="OGK47" s="41"/>
      <c r="OGL47" s="41"/>
      <c r="OGM47" s="41"/>
      <c r="OGN47" s="41"/>
      <c r="OGO47" s="41"/>
      <c r="OGP47" s="41"/>
      <c r="OGQ47" s="41"/>
      <c r="OGR47" s="41"/>
      <c r="OGS47" s="41"/>
      <c r="OGT47" s="41"/>
      <c r="OGU47" s="41"/>
      <c r="OGV47" s="41"/>
      <c r="OGW47" s="41"/>
      <c r="OGX47" s="41"/>
      <c r="OGY47" s="41"/>
      <c r="OGZ47" s="41"/>
      <c r="OHA47" s="41"/>
      <c r="OHB47" s="41"/>
      <c r="OHC47" s="41"/>
      <c r="OHD47" s="41"/>
      <c r="OHE47" s="41"/>
      <c r="OHF47" s="41"/>
      <c r="OHG47" s="41"/>
      <c r="OHH47" s="41"/>
      <c r="OHI47" s="41"/>
      <c r="OHJ47" s="41"/>
      <c r="OHK47" s="41"/>
      <c r="OHL47" s="41"/>
      <c r="OHM47" s="41"/>
      <c r="OHN47" s="41"/>
      <c r="OHO47" s="41"/>
      <c r="OHP47" s="41"/>
      <c r="OHQ47" s="41"/>
      <c r="OHR47" s="41"/>
      <c r="OHS47" s="41"/>
      <c r="OHT47" s="41"/>
      <c r="OHU47" s="41"/>
      <c r="OHV47" s="41"/>
      <c r="OHW47" s="41"/>
      <c r="OHX47" s="41"/>
      <c r="OHY47" s="41"/>
      <c r="OHZ47" s="41"/>
      <c r="OIA47" s="41"/>
      <c r="OIB47" s="41"/>
      <c r="OIC47" s="41"/>
      <c r="OID47" s="41"/>
      <c r="OIE47" s="41"/>
      <c r="OIF47" s="41"/>
      <c r="OIG47" s="41"/>
      <c r="OIH47" s="41"/>
      <c r="OII47" s="41"/>
      <c r="OIJ47" s="41"/>
      <c r="OIK47" s="41"/>
      <c r="OIL47" s="41"/>
      <c r="OIM47" s="41"/>
      <c r="OIN47" s="41"/>
      <c r="OIO47" s="41"/>
      <c r="OIP47" s="41"/>
      <c r="OIQ47" s="41"/>
      <c r="OIR47" s="41"/>
      <c r="OIS47" s="41"/>
      <c r="OIT47" s="41"/>
      <c r="OIU47" s="41"/>
      <c r="OIV47" s="41"/>
      <c r="OIW47" s="41"/>
      <c r="OIX47" s="41"/>
      <c r="OIY47" s="41"/>
      <c r="OIZ47" s="41"/>
      <c r="OJA47" s="41"/>
      <c r="OJB47" s="41"/>
      <c r="OJC47" s="41"/>
      <c r="OJD47" s="41"/>
      <c r="OJE47" s="41"/>
      <c r="OJF47" s="41"/>
      <c r="OJG47" s="41"/>
      <c r="OJH47" s="41"/>
      <c r="OJI47" s="41"/>
      <c r="OJJ47" s="41"/>
      <c r="OJK47" s="41"/>
      <c r="OJL47" s="41"/>
      <c r="OJM47" s="41"/>
      <c r="OJN47" s="41"/>
      <c r="OJO47" s="41"/>
      <c r="OJP47" s="41"/>
      <c r="OJQ47" s="41"/>
      <c r="OJR47" s="41"/>
      <c r="OJS47" s="41"/>
      <c r="OJT47" s="41"/>
      <c r="OJU47" s="41"/>
      <c r="OJV47" s="41"/>
      <c r="OJW47" s="41"/>
      <c r="OJX47" s="41"/>
      <c r="OJY47" s="41"/>
      <c r="OJZ47" s="41"/>
      <c r="OKA47" s="41"/>
      <c r="OKB47" s="41"/>
      <c r="OKC47" s="41"/>
      <c r="OKD47" s="41"/>
      <c r="OKE47" s="41"/>
      <c r="OKF47" s="41"/>
      <c r="OKG47" s="41"/>
      <c r="OKH47" s="41"/>
      <c r="OKI47" s="41"/>
      <c r="OKJ47" s="41"/>
      <c r="OKK47" s="41"/>
      <c r="OKL47" s="41"/>
      <c r="OKM47" s="41"/>
      <c r="OKN47" s="41"/>
      <c r="OKO47" s="41"/>
      <c r="OKP47" s="41"/>
      <c r="OKQ47" s="41"/>
      <c r="OKR47" s="41"/>
      <c r="OKS47" s="41"/>
      <c r="OKT47" s="41"/>
      <c r="OKU47" s="41"/>
      <c r="OKV47" s="41"/>
      <c r="OKW47" s="41"/>
      <c r="OKX47" s="41"/>
      <c r="OKY47" s="41"/>
      <c r="OKZ47" s="41"/>
      <c r="OLA47" s="41"/>
      <c r="OLB47" s="41"/>
      <c r="OLC47" s="41"/>
      <c r="OLD47" s="41"/>
      <c r="OLE47" s="41"/>
      <c r="OLF47" s="41"/>
      <c r="OLG47" s="41"/>
      <c r="OLH47" s="41"/>
      <c r="OLI47" s="41"/>
      <c r="OLJ47" s="41"/>
      <c r="OLK47" s="41"/>
      <c r="OLL47" s="41"/>
      <c r="OLM47" s="41"/>
      <c r="OLN47" s="41"/>
      <c r="OLO47" s="41"/>
      <c r="OLP47" s="41"/>
      <c r="OLQ47" s="41"/>
      <c r="OLR47" s="41"/>
      <c r="OLS47" s="41"/>
      <c r="OLT47" s="41"/>
      <c r="OLU47" s="41"/>
      <c r="OLV47" s="41"/>
      <c r="OLW47" s="41"/>
      <c r="OLX47" s="41"/>
      <c r="OLY47" s="41"/>
      <c r="OLZ47" s="41"/>
      <c r="OMA47" s="41"/>
      <c r="OMB47" s="41"/>
      <c r="OMC47" s="41"/>
      <c r="OMD47" s="41"/>
      <c r="OME47" s="41"/>
      <c r="OMF47" s="41"/>
      <c r="OMG47" s="41"/>
      <c r="OMH47" s="41"/>
      <c r="OMI47" s="41"/>
      <c r="OMJ47" s="41"/>
      <c r="OMK47" s="41"/>
      <c r="OML47" s="41"/>
      <c r="OMM47" s="41"/>
      <c r="OMN47" s="41"/>
      <c r="OMO47" s="41"/>
      <c r="OMP47" s="41"/>
      <c r="OMQ47" s="41"/>
      <c r="OMR47" s="41"/>
      <c r="OMS47" s="41"/>
      <c r="OMT47" s="41"/>
      <c r="OMU47" s="41"/>
      <c r="OMV47" s="41"/>
      <c r="OMW47" s="41"/>
      <c r="OMX47" s="41"/>
      <c r="OMY47" s="41"/>
      <c r="OMZ47" s="41"/>
      <c r="ONA47" s="41"/>
      <c r="ONB47" s="41"/>
      <c r="ONC47" s="41"/>
      <c r="OND47" s="41"/>
      <c r="ONE47" s="41"/>
      <c r="ONF47" s="41"/>
      <c r="ONG47" s="41"/>
      <c r="ONH47" s="41"/>
      <c r="ONI47" s="41"/>
      <c r="ONJ47" s="41"/>
      <c r="ONK47" s="41"/>
      <c r="ONL47" s="41"/>
      <c r="ONM47" s="41"/>
      <c r="ONN47" s="41"/>
      <c r="ONO47" s="41"/>
      <c r="ONP47" s="41"/>
      <c r="ONQ47" s="41"/>
      <c r="ONR47" s="41"/>
      <c r="ONS47" s="41"/>
      <c r="ONT47" s="41"/>
      <c r="ONU47" s="41"/>
      <c r="ONV47" s="41"/>
      <c r="ONW47" s="41"/>
      <c r="ONX47" s="41"/>
      <c r="ONY47" s="41"/>
      <c r="ONZ47" s="41"/>
      <c r="OOA47" s="41"/>
      <c r="OOB47" s="41"/>
      <c r="OOC47" s="41"/>
      <c r="OOD47" s="41"/>
      <c r="OOE47" s="41"/>
      <c r="OOF47" s="41"/>
      <c r="OOG47" s="41"/>
      <c r="OOH47" s="41"/>
      <c r="OOI47" s="41"/>
      <c r="OOJ47" s="41"/>
      <c r="OOK47" s="41"/>
      <c r="OOL47" s="41"/>
      <c r="OOM47" s="41"/>
      <c r="OON47" s="41"/>
      <c r="OOO47" s="41"/>
      <c r="OOP47" s="41"/>
      <c r="OOQ47" s="41"/>
      <c r="OOR47" s="41"/>
      <c r="OOS47" s="41"/>
      <c r="OOT47" s="41"/>
      <c r="OOU47" s="41"/>
      <c r="OOV47" s="41"/>
      <c r="OOW47" s="41"/>
      <c r="OOX47" s="41"/>
      <c r="OOY47" s="41"/>
      <c r="OOZ47" s="41"/>
      <c r="OPA47" s="41"/>
      <c r="OPB47" s="41"/>
      <c r="OPC47" s="41"/>
      <c r="OPD47" s="41"/>
      <c r="OPE47" s="41"/>
      <c r="OPF47" s="41"/>
      <c r="OPG47" s="41"/>
      <c r="OPH47" s="41"/>
      <c r="OPI47" s="41"/>
      <c r="OPJ47" s="41"/>
      <c r="OPK47" s="41"/>
      <c r="OPL47" s="41"/>
      <c r="OPM47" s="41"/>
      <c r="OPN47" s="41"/>
      <c r="OPO47" s="41"/>
      <c r="OPP47" s="41"/>
      <c r="OPQ47" s="41"/>
      <c r="OPR47" s="41"/>
      <c r="OPS47" s="41"/>
      <c r="OPT47" s="41"/>
      <c r="OPU47" s="41"/>
      <c r="OPV47" s="41"/>
      <c r="OPW47" s="41"/>
      <c r="OPX47" s="41"/>
      <c r="OPY47" s="41"/>
      <c r="OPZ47" s="41"/>
      <c r="OQA47" s="41"/>
      <c r="OQB47" s="41"/>
      <c r="OQC47" s="41"/>
      <c r="OQD47" s="41"/>
      <c r="OQE47" s="41"/>
      <c r="OQF47" s="41"/>
      <c r="OQG47" s="41"/>
      <c r="OQH47" s="41"/>
      <c r="OQI47" s="41"/>
      <c r="OQJ47" s="41"/>
      <c r="OQK47" s="41"/>
      <c r="OQL47" s="41"/>
      <c r="OQM47" s="41"/>
      <c r="OQN47" s="41"/>
      <c r="OQO47" s="41"/>
      <c r="OQP47" s="41"/>
      <c r="OQQ47" s="41"/>
      <c r="OQR47" s="41"/>
      <c r="OQS47" s="41"/>
      <c r="OQT47" s="41"/>
      <c r="OQU47" s="41"/>
      <c r="OQV47" s="41"/>
      <c r="OQW47" s="41"/>
      <c r="OQX47" s="41"/>
      <c r="OQY47" s="41"/>
      <c r="OQZ47" s="41"/>
      <c r="ORA47" s="41"/>
      <c r="ORB47" s="41"/>
      <c r="ORC47" s="41"/>
      <c r="ORD47" s="41"/>
      <c r="ORE47" s="41"/>
      <c r="ORF47" s="41"/>
      <c r="ORG47" s="41"/>
      <c r="ORH47" s="41"/>
      <c r="ORI47" s="41"/>
      <c r="ORJ47" s="41"/>
      <c r="ORK47" s="41"/>
      <c r="ORL47" s="41"/>
      <c r="ORM47" s="41"/>
      <c r="ORN47" s="41"/>
      <c r="ORO47" s="41"/>
      <c r="ORP47" s="41"/>
      <c r="ORQ47" s="41"/>
      <c r="ORR47" s="41"/>
      <c r="ORS47" s="41"/>
      <c r="ORT47" s="41"/>
      <c r="ORU47" s="41"/>
      <c r="ORV47" s="41"/>
      <c r="ORW47" s="41"/>
      <c r="ORX47" s="41"/>
      <c r="ORY47" s="41"/>
      <c r="ORZ47" s="41"/>
      <c r="OSA47" s="41"/>
      <c r="OSB47" s="41"/>
      <c r="OSC47" s="41"/>
      <c r="OSD47" s="41"/>
      <c r="OSE47" s="41"/>
      <c r="OSF47" s="41"/>
      <c r="OSG47" s="41"/>
      <c r="OSH47" s="41"/>
      <c r="OSI47" s="41"/>
      <c r="OSJ47" s="41"/>
      <c r="OSK47" s="41"/>
      <c r="OSL47" s="41"/>
      <c r="OSM47" s="41"/>
      <c r="OSN47" s="41"/>
      <c r="OSO47" s="41"/>
      <c r="OSP47" s="41"/>
      <c r="OSQ47" s="41"/>
      <c r="OSR47" s="41"/>
      <c r="OSS47" s="41"/>
      <c r="OST47" s="41"/>
      <c r="OSU47" s="41"/>
      <c r="OSV47" s="41"/>
      <c r="OSW47" s="41"/>
      <c r="OSX47" s="41"/>
      <c r="OSY47" s="41"/>
      <c r="OSZ47" s="41"/>
      <c r="OTA47" s="41"/>
      <c r="OTB47" s="41"/>
      <c r="OTC47" s="41"/>
      <c r="OTD47" s="41"/>
      <c r="OTE47" s="41"/>
      <c r="OTF47" s="41"/>
      <c r="OTG47" s="41"/>
      <c r="OTH47" s="41"/>
      <c r="OTI47" s="41"/>
      <c r="OTJ47" s="41"/>
      <c r="OTK47" s="41"/>
      <c r="OTL47" s="41"/>
      <c r="OTM47" s="41"/>
      <c r="OTN47" s="41"/>
      <c r="OTO47" s="41"/>
      <c r="OTP47" s="41"/>
      <c r="OTQ47" s="41"/>
      <c r="OTR47" s="41"/>
      <c r="OTS47" s="41"/>
      <c r="OTT47" s="41"/>
      <c r="OTU47" s="41"/>
      <c r="OTV47" s="41"/>
      <c r="OTW47" s="41"/>
      <c r="OTX47" s="41"/>
      <c r="OTY47" s="41"/>
      <c r="OTZ47" s="41"/>
      <c r="OUA47" s="41"/>
      <c r="OUB47" s="41"/>
      <c r="OUC47" s="41"/>
      <c r="OUD47" s="41"/>
      <c r="OUE47" s="41"/>
      <c r="OUF47" s="41"/>
      <c r="OUG47" s="41"/>
      <c r="OUH47" s="41"/>
      <c r="OUI47" s="41"/>
      <c r="OUJ47" s="41"/>
      <c r="OUK47" s="41"/>
      <c r="OUL47" s="41"/>
      <c r="OUM47" s="41"/>
      <c r="OUN47" s="41"/>
      <c r="OUO47" s="41"/>
      <c r="OUP47" s="41"/>
      <c r="OUQ47" s="41"/>
      <c r="OUR47" s="41"/>
      <c r="OUS47" s="41"/>
      <c r="OUT47" s="41"/>
      <c r="OUU47" s="41"/>
      <c r="OUV47" s="41"/>
      <c r="OUW47" s="41"/>
      <c r="OUX47" s="41"/>
      <c r="OUY47" s="41"/>
      <c r="OUZ47" s="41"/>
      <c r="OVA47" s="41"/>
      <c r="OVB47" s="41"/>
      <c r="OVC47" s="41"/>
      <c r="OVD47" s="41"/>
      <c r="OVE47" s="41"/>
      <c r="OVF47" s="41"/>
      <c r="OVG47" s="41"/>
      <c r="OVH47" s="41"/>
      <c r="OVI47" s="41"/>
      <c r="OVJ47" s="41"/>
      <c r="OVK47" s="41"/>
      <c r="OVL47" s="41"/>
      <c r="OVM47" s="41"/>
      <c r="OVN47" s="41"/>
      <c r="OVO47" s="41"/>
      <c r="OVP47" s="41"/>
      <c r="OVQ47" s="41"/>
      <c r="OVR47" s="41"/>
      <c r="OVS47" s="41"/>
      <c r="OVT47" s="41"/>
      <c r="OVU47" s="41"/>
      <c r="OVV47" s="41"/>
      <c r="OVW47" s="41"/>
      <c r="OVX47" s="41"/>
      <c r="OVY47" s="41"/>
      <c r="OVZ47" s="41"/>
      <c r="OWA47" s="41"/>
      <c r="OWB47" s="41"/>
      <c r="OWC47" s="41"/>
      <c r="OWD47" s="41"/>
      <c r="OWE47" s="41"/>
      <c r="OWF47" s="41"/>
      <c r="OWG47" s="41"/>
      <c r="OWH47" s="41"/>
      <c r="OWI47" s="41"/>
      <c r="OWJ47" s="41"/>
      <c r="OWK47" s="41"/>
      <c r="OWL47" s="41"/>
      <c r="OWM47" s="41"/>
      <c r="OWN47" s="41"/>
      <c r="OWO47" s="41"/>
      <c r="OWP47" s="41"/>
      <c r="OWQ47" s="41"/>
      <c r="OWR47" s="41"/>
      <c r="OWS47" s="41"/>
      <c r="OWT47" s="41"/>
      <c r="OWU47" s="41"/>
      <c r="OWV47" s="41"/>
      <c r="OWW47" s="41"/>
      <c r="OWX47" s="41"/>
      <c r="OWY47" s="41"/>
      <c r="OWZ47" s="41"/>
      <c r="OXA47" s="41"/>
      <c r="OXB47" s="41"/>
      <c r="OXC47" s="41"/>
      <c r="OXD47" s="41"/>
      <c r="OXE47" s="41"/>
      <c r="OXF47" s="41"/>
      <c r="OXG47" s="41"/>
      <c r="OXH47" s="41"/>
      <c r="OXI47" s="41"/>
      <c r="OXJ47" s="41"/>
      <c r="OXK47" s="41"/>
      <c r="OXL47" s="41"/>
      <c r="OXM47" s="41"/>
      <c r="OXN47" s="41"/>
      <c r="OXO47" s="41"/>
      <c r="OXP47" s="41"/>
      <c r="OXQ47" s="41"/>
      <c r="OXR47" s="41"/>
      <c r="OXS47" s="41"/>
      <c r="OXT47" s="41"/>
      <c r="OXU47" s="41"/>
      <c r="OXV47" s="41"/>
      <c r="OXW47" s="41"/>
      <c r="OXX47" s="41"/>
      <c r="OXY47" s="41"/>
      <c r="OXZ47" s="41"/>
      <c r="OYA47" s="41"/>
      <c r="OYB47" s="41"/>
      <c r="OYC47" s="41"/>
      <c r="OYD47" s="41"/>
      <c r="OYE47" s="41"/>
      <c r="OYF47" s="41"/>
      <c r="OYG47" s="41"/>
      <c r="OYH47" s="41"/>
      <c r="OYI47" s="41"/>
      <c r="OYJ47" s="41"/>
      <c r="OYK47" s="41"/>
      <c r="OYL47" s="41"/>
      <c r="OYM47" s="41"/>
      <c r="OYN47" s="41"/>
      <c r="OYO47" s="41"/>
      <c r="OYP47" s="41"/>
      <c r="OYQ47" s="41"/>
      <c r="OYR47" s="41"/>
      <c r="OYS47" s="41"/>
      <c r="OYT47" s="41"/>
      <c r="OYU47" s="41"/>
      <c r="OYV47" s="41"/>
      <c r="OYW47" s="41"/>
      <c r="OYX47" s="41"/>
      <c r="OYY47" s="41"/>
      <c r="OYZ47" s="41"/>
      <c r="OZA47" s="41"/>
      <c r="OZB47" s="41"/>
      <c r="OZC47" s="41"/>
      <c r="OZD47" s="41"/>
      <c r="OZE47" s="41"/>
      <c r="OZF47" s="41"/>
      <c r="OZG47" s="41"/>
      <c r="OZH47" s="41"/>
      <c r="OZI47" s="41"/>
      <c r="OZJ47" s="41"/>
      <c r="OZK47" s="41"/>
      <c r="OZL47" s="41"/>
      <c r="OZM47" s="41"/>
      <c r="OZN47" s="41"/>
      <c r="OZO47" s="41"/>
      <c r="OZP47" s="41"/>
      <c r="OZQ47" s="41"/>
      <c r="OZR47" s="41"/>
      <c r="OZS47" s="41"/>
      <c r="OZT47" s="41"/>
      <c r="OZU47" s="41"/>
      <c r="OZV47" s="41"/>
      <c r="OZW47" s="41"/>
      <c r="OZX47" s="41"/>
      <c r="OZY47" s="41"/>
      <c r="OZZ47" s="41"/>
      <c r="PAA47" s="41"/>
      <c r="PAB47" s="41"/>
      <c r="PAC47" s="41"/>
      <c r="PAD47" s="41"/>
      <c r="PAE47" s="41"/>
      <c r="PAF47" s="41"/>
      <c r="PAG47" s="41"/>
      <c r="PAH47" s="41"/>
      <c r="PAI47" s="41"/>
      <c r="PAJ47" s="41"/>
      <c r="PAK47" s="41"/>
      <c r="PAL47" s="41"/>
      <c r="PAM47" s="41"/>
      <c r="PAN47" s="41"/>
      <c r="PAO47" s="41"/>
      <c r="PAP47" s="41"/>
      <c r="PAQ47" s="41"/>
      <c r="PAR47" s="41"/>
      <c r="PAS47" s="41"/>
      <c r="PAT47" s="41"/>
      <c r="PAU47" s="41"/>
      <c r="PAV47" s="41"/>
      <c r="PAW47" s="41"/>
      <c r="PAX47" s="41"/>
      <c r="PAY47" s="41"/>
      <c r="PAZ47" s="41"/>
      <c r="PBA47" s="41"/>
      <c r="PBB47" s="41"/>
      <c r="PBC47" s="41"/>
      <c r="PBD47" s="41"/>
      <c r="PBE47" s="41"/>
      <c r="PBF47" s="41"/>
      <c r="PBG47" s="41"/>
      <c r="PBH47" s="41"/>
      <c r="PBI47" s="41"/>
      <c r="PBJ47" s="41"/>
      <c r="PBK47" s="41"/>
      <c r="PBL47" s="41"/>
      <c r="PBM47" s="41"/>
      <c r="PBN47" s="41"/>
      <c r="PBO47" s="41"/>
      <c r="PBP47" s="41"/>
      <c r="PBQ47" s="41"/>
      <c r="PBR47" s="41"/>
      <c r="PBS47" s="41"/>
      <c r="PBT47" s="41"/>
      <c r="PBU47" s="41"/>
      <c r="PBV47" s="41"/>
      <c r="PBW47" s="41"/>
      <c r="PBX47" s="41"/>
      <c r="PBY47" s="41"/>
      <c r="PBZ47" s="41"/>
      <c r="PCA47" s="41"/>
      <c r="PCB47" s="41"/>
      <c r="PCC47" s="41"/>
      <c r="PCD47" s="41"/>
      <c r="PCE47" s="41"/>
      <c r="PCF47" s="41"/>
      <c r="PCG47" s="41"/>
      <c r="PCH47" s="41"/>
      <c r="PCI47" s="41"/>
      <c r="PCJ47" s="41"/>
      <c r="PCK47" s="41"/>
      <c r="PCL47" s="41"/>
      <c r="PCM47" s="41"/>
      <c r="PCN47" s="41"/>
      <c r="PCO47" s="41"/>
      <c r="PCP47" s="41"/>
      <c r="PCQ47" s="41"/>
      <c r="PCR47" s="41"/>
      <c r="PCS47" s="41"/>
      <c r="PCT47" s="41"/>
      <c r="PCU47" s="41"/>
      <c r="PCV47" s="41"/>
      <c r="PCW47" s="41"/>
      <c r="PCX47" s="41"/>
      <c r="PCY47" s="41"/>
      <c r="PCZ47" s="41"/>
      <c r="PDA47" s="41"/>
      <c r="PDB47" s="41"/>
      <c r="PDC47" s="41"/>
      <c r="PDD47" s="41"/>
      <c r="PDE47" s="41"/>
      <c r="PDF47" s="41"/>
      <c r="PDG47" s="41"/>
      <c r="PDH47" s="41"/>
      <c r="PDI47" s="41"/>
      <c r="PDJ47" s="41"/>
      <c r="PDK47" s="41"/>
      <c r="PDL47" s="41"/>
      <c r="PDM47" s="41"/>
      <c r="PDN47" s="41"/>
      <c r="PDO47" s="41"/>
      <c r="PDP47" s="41"/>
      <c r="PDQ47" s="41"/>
      <c r="PDR47" s="41"/>
      <c r="PDS47" s="41"/>
      <c r="PDT47" s="41"/>
      <c r="PDU47" s="41"/>
      <c r="PDV47" s="41"/>
      <c r="PDW47" s="41"/>
      <c r="PDX47" s="41"/>
      <c r="PDY47" s="41"/>
      <c r="PDZ47" s="41"/>
      <c r="PEA47" s="41"/>
      <c r="PEB47" s="41"/>
      <c r="PEC47" s="41"/>
      <c r="PED47" s="41"/>
      <c r="PEE47" s="41"/>
      <c r="PEF47" s="41"/>
      <c r="PEG47" s="41"/>
      <c r="PEH47" s="41"/>
      <c r="PEI47" s="41"/>
      <c r="PEJ47" s="41"/>
      <c r="PEK47" s="41"/>
      <c r="PEL47" s="41"/>
      <c r="PEM47" s="41"/>
      <c r="PEN47" s="41"/>
      <c r="PEO47" s="41"/>
      <c r="PEP47" s="41"/>
      <c r="PEQ47" s="41"/>
      <c r="PER47" s="41"/>
      <c r="PES47" s="41"/>
      <c r="PET47" s="41"/>
      <c r="PEU47" s="41"/>
      <c r="PEV47" s="41"/>
      <c r="PEW47" s="41"/>
      <c r="PEX47" s="41"/>
      <c r="PEY47" s="41"/>
      <c r="PEZ47" s="41"/>
      <c r="PFA47" s="41"/>
      <c r="PFB47" s="41"/>
      <c r="PFC47" s="41"/>
      <c r="PFD47" s="41"/>
      <c r="PFE47" s="41"/>
      <c r="PFF47" s="41"/>
      <c r="PFG47" s="41"/>
      <c r="PFH47" s="41"/>
      <c r="PFI47" s="41"/>
      <c r="PFJ47" s="41"/>
      <c r="PFK47" s="41"/>
      <c r="PFL47" s="41"/>
      <c r="PFM47" s="41"/>
      <c r="PFN47" s="41"/>
      <c r="PFO47" s="41"/>
      <c r="PFP47" s="41"/>
      <c r="PFQ47" s="41"/>
      <c r="PFR47" s="41"/>
      <c r="PFS47" s="41"/>
      <c r="PFT47" s="41"/>
      <c r="PFU47" s="41"/>
      <c r="PFV47" s="41"/>
      <c r="PFW47" s="41"/>
      <c r="PFX47" s="41"/>
      <c r="PFY47" s="41"/>
      <c r="PFZ47" s="41"/>
      <c r="PGA47" s="41"/>
      <c r="PGB47" s="41"/>
      <c r="PGC47" s="41"/>
      <c r="PGD47" s="41"/>
      <c r="PGE47" s="41"/>
      <c r="PGF47" s="41"/>
      <c r="PGG47" s="41"/>
      <c r="PGH47" s="41"/>
      <c r="PGI47" s="41"/>
      <c r="PGJ47" s="41"/>
      <c r="PGK47" s="41"/>
      <c r="PGL47" s="41"/>
      <c r="PGM47" s="41"/>
      <c r="PGN47" s="41"/>
      <c r="PGO47" s="41"/>
      <c r="PGP47" s="41"/>
      <c r="PGQ47" s="41"/>
      <c r="PGR47" s="41"/>
      <c r="PGS47" s="41"/>
      <c r="PGT47" s="41"/>
      <c r="PGU47" s="41"/>
      <c r="PGV47" s="41"/>
      <c r="PGW47" s="41"/>
      <c r="PGX47" s="41"/>
      <c r="PGY47" s="41"/>
      <c r="PGZ47" s="41"/>
      <c r="PHA47" s="41"/>
      <c r="PHB47" s="41"/>
      <c r="PHC47" s="41"/>
      <c r="PHD47" s="41"/>
      <c r="PHE47" s="41"/>
      <c r="PHF47" s="41"/>
      <c r="PHG47" s="41"/>
      <c r="PHH47" s="41"/>
      <c r="PHI47" s="41"/>
      <c r="PHJ47" s="41"/>
      <c r="PHK47" s="41"/>
      <c r="PHL47" s="41"/>
      <c r="PHM47" s="41"/>
      <c r="PHN47" s="41"/>
      <c r="PHO47" s="41"/>
      <c r="PHP47" s="41"/>
      <c r="PHQ47" s="41"/>
      <c r="PHR47" s="41"/>
      <c r="PHS47" s="41"/>
      <c r="PHT47" s="41"/>
      <c r="PHU47" s="41"/>
      <c r="PHV47" s="41"/>
      <c r="PHW47" s="41"/>
      <c r="PHX47" s="41"/>
      <c r="PHY47" s="41"/>
      <c r="PHZ47" s="41"/>
      <c r="PIA47" s="41"/>
      <c r="PIB47" s="41"/>
      <c r="PIC47" s="41"/>
      <c r="PID47" s="41"/>
      <c r="PIE47" s="41"/>
      <c r="PIF47" s="41"/>
      <c r="PIG47" s="41"/>
      <c r="PIH47" s="41"/>
      <c r="PII47" s="41"/>
      <c r="PIJ47" s="41"/>
      <c r="PIK47" s="41"/>
      <c r="PIL47" s="41"/>
      <c r="PIM47" s="41"/>
      <c r="PIN47" s="41"/>
      <c r="PIO47" s="41"/>
      <c r="PIP47" s="41"/>
      <c r="PIQ47" s="41"/>
      <c r="PIR47" s="41"/>
      <c r="PIS47" s="41"/>
      <c r="PIT47" s="41"/>
      <c r="PIU47" s="41"/>
      <c r="PIV47" s="41"/>
      <c r="PIW47" s="41"/>
      <c r="PIX47" s="41"/>
      <c r="PIY47" s="41"/>
      <c r="PIZ47" s="41"/>
      <c r="PJA47" s="41"/>
      <c r="PJB47" s="41"/>
      <c r="PJC47" s="41"/>
      <c r="PJD47" s="41"/>
      <c r="PJE47" s="41"/>
      <c r="PJF47" s="41"/>
      <c r="PJG47" s="41"/>
      <c r="PJH47" s="41"/>
      <c r="PJI47" s="41"/>
      <c r="PJJ47" s="41"/>
      <c r="PJK47" s="41"/>
      <c r="PJL47" s="41"/>
      <c r="PJM47" s="41"/>
      <c r="PJN47" s="41"/>
      <c r="PJO47" s="41"/>
      <c r="PJP47" s="41"/>
      <c r="PJQ47" s="41"/>
      <c r="PJR47" s="41"/>
      <c r="PJS47" s="41"/>
      <c r="PJT47" s="41"/>
      <c r="PJU47" s="41"/>
      <c r="PJV47" s="41"/>
      <c r="PJW47" s="41"/>
      <c r="PJX47" s="41"/>
      <c r="PJY47" s="41"/>
      <c r="PJZ47" s="41"/>
      <c r="PKA47" s="41"/>
      <c r="PKB47" s="41"/>
      <c r="PKC47" s="41"/>
      <c r="PKD47" s="41"/>
      <c r="PKE47" s="41"/>
      <c r="PKF47" s="41"/>
      <c r="PKG47" s="41"/>
      <c r="PKH47" s="41"/>
      <c r="PKI47" s="41"/>
      <c r="PKJ47" s="41"/>
      <c r="PKK47" s="41"/>
      <c r="PKL47" s="41"/>
      <c r="PKM47" s="41"/>
      <c r="PKN47" s="41"/>
      <c r="PKO47" s="41"/>
      <c r="PKP47" s="41"/>
      <c r="PKQ47" s="41"/>
      <c r="PKR47" s="41"/>
      <c r="PKS47" s="41"/>
      <c r="PKT47" s="41"/>
      <c r="PKU47" s="41"/>
      <c r="PKV47" s="41"/>
      <c r="PKW47" s="41"/>
      <c r="PKX47" s="41"/>
      <c r="PKY47" s="41"/>
      <c r="PKZ47" s="41"/>
      <c r="PLA47" s="41"/>
      <c r="PLB47" s="41"/>
      <c r="PLC47" s="41"/>
      <c r="PLD47" s="41"/>
      <c r="PLE47" s="41"/>
      <c r="PLF47" s="41"/>
      <c r="PLG47" s="41"/>
      <c r="PLH47" s="41"/>
      <c r="PLI47" s="41"/>
      <c r="PLJ47" s="41"/>
      <c r="PLK47" s="41"/>
      <c r="PLL47" s="41"/>
      <c r="PLM47" s="41"/>
      <c r="PLN47" s="41"/>
      <c r="PLO47" s="41"/>
      <c r="PLP47" s="41"/>
      <c r="PLQ47" s="41"/>
      <c r="PLR47" s="41"/>
      <c r="PLS47" s="41"/>
      <c r="PLT47" s="41"/>
      <c r="PLU47" s="41"/>
      <c r="PLV47" s="41"/>
      <c r="PLW47" s="41"/>
      <c r="PLX47" s="41"/>
      <c r="PLY47" s="41"/>
      <c r="PLZ47" s="41"/>
      <c r="PMA47" s="41"/>
      <c r="PMB47" s="41"/>
      <c r="PMC47" s="41"/>
      <c r="PMD47" s="41"/>
      <c r="PME47" s="41"/>
      <c r="PMF47" s="41"/>
      <c r="PMG47" s="41"/>
      <c r="PMH47" s="41"/>
      <c r="PMI47" s="41"/>
      <c r="PMJ47" s="41"/>
      <c r="PMK47" s="41"/>
      <c r="PML47" s="41"/>
      <c r="PMM47" s="41"/>
      <c r="PMN47" s="41"/>
      <c r="PMO47" s="41"/>
      <c r="PMP47" s="41"/>
      <c r="PMQ47" s="41"/>
      <c r="PMR47" s="41"/>
      <c r="PMS47" s="41"/>
      <c r="PMT47" s="41"/>
      <c r="PMU47" s="41"/>
      <c r="PMV47" s="41"/>
      <c r="PMW47" s="41"/>
      <c r="PMX47" s="41"/>
      <c r="PMY47" s="41"/>
      <c r="PMZ47" s="41"/>
      <c r="PNA47" s="41"/>
      <c r="PNB47" s="41"/>
      <c r="PNC47" s="41"/>
      <c r="PND47" s="41"/>
      <c r="PNE47" s="41"/>
      <c r="PNF47" s="41"/>
      <c r="PNG47" s="41"/>
      <c r="PNH47" s="41"/>
      <c r="PNI47" s="41"/>
      <c r="PNJ47" s="41"/>
      <c r="PNK47" s="41"/>
      <c r="PNL47" s="41"/>
      <c r="PNM47" s="41"/>
      <c r="PNN47" s="41"/>
      <c r="PNO47" s="41"/>
      <c r="PNP47" s="41"/>
      <c r="PNQ47" s="41"/>
      <c r="PNR47" s="41"/>
      <c r="PNS47" s="41"/>
      <c r="PNT47" s="41"/>
      <c r="PNU47" s="41"/>
      <c r="PNV47" s="41"/>
      <c r="PNW47" s="41"/>
      <c r="PNX47" s="41"/>
      <c r="PNY47" s="41"/>
      <c r="PNZ47" s="41"/>
      <c r="POA47" s="41"/>
      <c r="POB47" s="41"/>
      <c r="POC47" s="41"/>
      <c r="POD47" s="41"/>
      <c r="POE47" s="41"/>
      <c r="POF47" s="41"/>
      <c r="POG47" s="41"/>
      <c r="POH47" s="41"/>
      <c r="POI47" s="41"/>
      <c r="POJ47" s="41"/>
      <c r="POK47" s="41"/>
      <c r="POL47" s="41"/>
      <c r="POM47" s="41"/>
      <c r="PON47" s="41"/>
      <c r="POO47" s="41"/>
      <c r="POP47" s="41"/>
      <c r="POQ47" s="41"/>
      <c r="POR47" s="41"/>
      <c r="POS47" s="41"/>
      <c r="POT47" s="41"/>
      <c r="POU47" s="41"/>
      <c r="POV47" s="41"/>
      <c r="POW47" s="41"/>
      <c r="POX47" s="41"/>
      <c r="POY47" s="41"/>
      <c r="POZ47" s="41"/>
      <c r="PPA47" s="41"/>
      <c r="PPB47" s="41"/>
      <c r="PPC47" s="41"/>
      <c r="PPD47" s="41"/>
      <c r="PPE47" s="41"/>
      <c r="PPF47" s="41"/>
      <c r="PPG47" s="41"/>
      <c r="PPH47" s="41"/>
      <c r="PPI47" s="41"/>
      <c r="PPJ47" s="41"/>
      <c r="PPK47" s="41"/>
      <c r="PPL47" s="41"/>
      <c r="PPM47" s="41"/>
      <c r="PPN47" s="41"/>
      <c r="PPO47" s="41"/>
      <c r="PPP47" s="41"/>
      <c r="PPQ47" s="41"/>
      <c r="PPR47" s="41"/>
      <c r="PPS47" s="41"/>
      <c r="PPT47" s="41"/>
      <c r="PPU47" s="41"/>
      <c r="PPV47" s="41"/>
      <c r="PPW47" s="41"/>
      <c r="PPX47" s="41"/>
      <c r="PPY47" s="41"/>
      <c r="PPZ47" s="41"/>
      <c r="PQA47" s="41"/>
      <c r="PQB47" s="41"/>
      <c r="PQC47" s="41"/>
      <c r="PQD47" s="41"/>
      <c r="PQE47" s="41"/>
      <c r="PQF47" s="41"/>
      <c r="PQG47" s="41"/>
      <c r="PQH47" s="41"/>
      <c r="PQI47" s="41"/>
      <c r="PQJ47" s="41"/>
      <c r="PQK47" s="41"/>
      <c r="PQL47" s="41"/>
      <c r="PQM47" s="41"/>
      <c r="PQN47" s="41"/>
      <c r="PQO47" s="41"/>
      <c r="PQP47" s="41"/>
      <c r="PQQ47" s="41"/>
      <c r="PQR47" s="41"/>
      <c r="PQS47" s="41"/>
      <c r="PQT47" s="41"/>
      <c r="PQU47" s="41"/>
      <c r="PQV47" s="41"/>
      <c r="PQW47" s="41"/>
      <c r="PQX47" s="41"/>
      <c r="PQY47" s="41"/>
      <c r="PQZ47" s="41"/>
      <c r="PRA47" s="41"/>
      <c r="PRB47" s="41"/>
      <c r="PRC47" s="41"/>
      <c r="PRD47" s="41"/>
      <c r="PRE47" s="41"/>
      <c r="PRF47" s="41"/>
      <c r="PRG47" s="41"/>
      <c r="PRH47" s="41"/>
      <c r="PRI47" s="41"/>
      <c r="PRJ47" s="41"/>
      <c r="PRK47" s="41"/>
      <c r="PRL47" s="41"/>
      <c r="PRM47" s="41"/>
      <c r="PRN47" s="41"/>
      <c r="PRO47" s="41"/>
      <c r="PRP47" s="41"/>
      <c r="PRQ47" s="41"/>
      <c r="PRR47" s="41"/>
      <c r="PRS47" s="41"/>
      <c r="PRT47" s="41"/>
      <c r="PRU47" s="41"/>
      <c r="PRV47" s="41"/>
      <c r="PRW47" s="41"/>
      <c r="PRX47" s="41"/>
      <c r="PRY47" s="41"/>
      <c r="PRZ47" s="41"/>
      <c r="PSA47" s="41"/>
      <c r="PSB47" s="41"/>
      <c r="PSC47" s="41"/>
      <c r="PSD47" s="41"/>
      <c r="PSE47" s="41"/>
      <c r="PSF47" s="41"/>
      <c r="PSG47" s="41"/>
      <c r="PSH47" s="41"/>
      <c r="PSI47" s="41"/>
      <c r="PSJ47" s="41"/>
      <c r="PSK47" s="41"/>
      <c r="PSL47" s="41"/>
      <c r="PSM47" s="41"/>
      <c r="PSN47" s="41"/>
      <c r="PSO47" s="41"/>
      <c r="PSP47" s="41"/>
      <c r="PSQ47" s="41"/>
      <c r="PSR47" s="41"/>
      <c r="PSS47" s="41"/>
      <c r="PST47" s="41"/>
      <c r="PSU47" s="41"/>
      <c r="PSV47" s="41"/>
      <c r="PSW47" s="41"/>
      <c r="PSX47" s="41"/>
      <c r="PSY47" s="41"/>
      <c r="PSZ47" s="41"/>
      <c r="PTA47" s="41"/>
      <c r="PTB47" s="41"/>
      <c r="PTC47" s="41"/>
      <c r="PTD47" s="41"/>
      <c r="PTE47" s="41"/>
      <c r="PTF47" s="41"/>
      <c r="PTG47" s="41"/>
      <c r="PTH47" s="41"/>
      <c r="PTI47" s="41"/>
      <c r="PTJ47" s="41"/>
      <c r="PTK47" s="41"/>
      <c r="PTL47" s="41"/>
      <c r="PTM47" s="41"/>
      <c r="PTN47" s="41"/>
      <c r="PTO47" s="41"/>
      <c r="PTP47" s="41"/>
      <c r="PTQ47" s="41"/>
      <c r="PTR47" s="41"/>
      <c r="PTS47" s="41"/>
      <c r="PTT47" s="41"/>
      <c r="PTU47" s="41"/>
      <c r="PTV47" s="41"/>
      <c r="PTW47" s="41"/>
      <c r="PTX47" s="41"/>
      <c r="PTY47" s="41"/>
      <c r="PTZ47" s="41"/>
      <c r="PUA47" s="41"/>
      <c r="PUB47" s="41"/>
      <c r="PUC47" s="41"/>
      <c r="PUD47" s="41"/>
      <c r="PUE47" s="41"/>
      <c r="PUF47" s="41"/>
      <c r="PUG47" s="41"/>
      <c r="PUH47" s="41"/>
      <c r="PUI47" s="41"/>
      <c r="PUJ47" s="41"/>
      <c r="PUK47" s="41"/>
      <c r="PUL47" s="41"/>
      <c r="PUM47" s="41"/>
      <c r="PUN47" s="41"/>
      <c r="PUO47" s="41"/>
      <c r="PUP47" s="41"/>
      <c r="PUQ47" s="41"/>
      <c r="PUR47" s="41"/>
      <c r="PUS47" s="41"/>
      <c r="PUT47" s="41"/>
      <c r="PUU47" s="41"/>
      <c r="PUV47" s="41"/>
      <c r="PUW47" s="41"/>
      <c r="PUX47" s="41"/>
      <c r="PUY47" s="41"/>
      <c r="PUZ47" s="41"/>
      <c r="PVA47" s="41"/>
      <c r="PVB47" s="41"/>
      <c r="PVC47" s="41"/>
      <c r="PVD47" s="41"/>
      <c r="PVE47" s="41"/>
      <c r="PVF47" s="41"/>
      <c r="PVG47" s="41"/>
      <c r="PVH47" s="41"/>
      <c r="PVI47" s="41"/>
      <c r="PVJ47" s="41"/>
      <c r="PVK47" s="41"/>
      <c r="PVL47" s="41"/>
      <c r="PVM47" s="41"/>
      <c r="PVN47" s="41"/>
      <c r="PVO47" s="41"/>
      <c r="PVP47" s="41"/>
      <c r="PVQ47" s="41"/>
      <c r="PVR47" s="41"/>
      <c r="PVS47" s="41"/>
      <c r="PVT47" s="41"/>
      <c r="PVU47" s="41"/>
      <c r="PVV47" s="41"/>
      <c r="PVW47" s="41"/>
      <c r="PVX47" s="41"/>
      <c r="PVY47" s="41"/>
      <c r="PVZ47" s="41"/>
      <c r="PWA47" s="41"/>
      <c r="PWB47" s="41"/>
      <c r="PWC47" s="41"/>
      <c r="PWD47" s="41"/>
      <c r="PWE47" s="41"/>
      <c r="PWF47" s="41"/>
      <c r="PWG47" s="41"/>
      <c r="PWH47" s="41"/>
      <c r="PWI47" s="41"/>
      <c r="PWJ47" s="41"/>
      <c r="PWK47" s="41"/>
      <c r="PWL47" s="41"/>
      <c r="PWM47" s="41"/>
      <c r="PWN47" s="41"/>
      <c r="PWO47" s="41"/>
      <c r="PWP47" s="41"/>
      <c r="PWQ47" s="41"/>
      <c r="PWR47" s="41"/>
      <c r="PWS47" s="41"/>
      <c r="PWT47" s="41"/>
      <c r="PWU47" s="41"/>
      <c r="PWV47" s="41"/>
      <c r="PWW47" s="41"/>
      <c r="PWX47" s="41"/>
      <c r="PWY47" s="41"/>
      <c r="PWZ47" s="41"/>
      <c r="PXA47" s="41"/>
      <c r="PXB47" s="41"/>
      <c r="PXC47" s="41"/>
      <c r="PXD47" s="41"/>
      <c r="PXE47" s="41"/>
      <c r="PXF47" s="41"/>
      <c r="PXG47" s="41"/>
      <c r="PXH47" s="41"/>
      <c r="PXI47" s="41"/>
      <c r="PXJ47" s="41"/>
      <c r="PXK47" s="41"/>
      <c r="PXL47" s="41"/>
      <c r="PXM47" s="41"/>
      <c r="PXN47" s="41"/>
      <c r="PXO47" s="41"/>
      <c r="PXP47" s="41"/>
      <c r="PXQ47" s="41"/>
      <c r="PXR47" s="41"/>
      <c r="PXS47" s="41"/>
      <c r="PXT47" s="41"/>
      <c r="PXU47" s="41"/>
      <c r="PXV47" s="41"/>
      <c r="PXW47" s="41"/>
      <c r="PXX47" s="41"/>
      <c r="PXY47" s="41"/>
      <c r="PXZ47" s="41"/>
      <c r="PYA47" s="41"/>
      <c r="PYB47" s="41"/>
      <c r="PYC47" s="41"/>
      <c r="PYD47" s="41"/>
      <c r="PYE47" s="41"/>
      <c r="PYF47" s="41"/>
      <c r="PYG47" s="41"/>
      <c r="PYH47" s="41"/>
      <c r="PYI47" s="41"/>
      <c r="PYJ47" s="41"/>
      <c r="PYK47" s="41"/>
      <c r="PYL47" s="41"/>
      <c r="PYM47" s="41"/>
      <c r="PYN47" s="41"/>
      <c r="PYO47" s="41"/>
      <c r="PYP47" s="41"/>
      <c r="PYQ47" s="41"/>
      <c r="PYR47" s="41"/>
      <c r="PYS47" s="41"/>
      <c r="PYT47" s="41"/>
      <c r="PYU47" s="41"/>
      <c r="PYV47" s="41"/>
      <c r="PYW47" s="41"/>
      <c r="PYX47" s="41"/>
      <c r="PYY47" s="41"/>
      <c r="PYZ47" s="41"/>
      <c r="PZA47" s="41"/>
      <c r="PZB47" s="41"/>
      <c r="PZC47" s="41"/>
      <c r="PZD47" s="41"/>
      <c r="PZE47" s="41"/>
      <c r="PZF47" s="41"/>
      <c r="PZG47" s="41"/>
      <c r="PZH47" s="41"/>
      <c r="PZI47" s="41"/>
      <c r="PZJ47" s="41"/>
      <c r="PZK47" s="41"/>
      <c r="PZL47" s="41"/>
      <c r="PZM47" s="41"/>
      <c r="PZN47" s="41"/>
      <c r="PZO47" s="41"/>
      <c r="PZP47" s="41"/>
      <c r="PZQ47" s="41"/>
      <c r="PZR47" s="41"/>
      <c r="PZS47" s="41"/>
      <c r="PZT47" s="41"/>
      <c r="PZU47" s="41"/>
      <c r="PZV47" s="41"/>
      <c r="PZW47" s="41"/>
      <c r="PZX47" s="41"/>
      <c r="PZY47" s="41"/>
      <c r="PZZ47" s="41"/>
      <c r="QAA47" s="41"/>
      <c r="QAB47" s="41"/>
      <c r="QAC47" s="41"/>
      <c r="QAD47" s="41"/>
      <c r="QAE47" s="41"/>
      <c r="QAF47" s="41"/>
      <c r="QAG47" s="41"/>
      <c r="QAH47" s="41"/>
      <c r="QAI47" s="41"/>
      <c r="QAJ47" s="41"/>
      <c r="QAK47" s="41"/>
      <c r="QAL47" s="41"/>
      <c r="QAM47" s="41"/>
      <c r="QAN47" s="41"/>
      <c r="QAO47" s="41"/>
      <c r="QAP47" s="41"/>
      <c r="QAQ47" s="41"/>
      <c r="QAR47" s="41"/>
      <c r="QAS47" s="41"/>
      <c r="QAT47" s="41"/>
      <c r="QAU47" s="41"/>
      <c r="QAV47" s="41"/>
      <c r="QAW47" s="41"/>
      <c r="QAX47" s="41"/>
      <c r="QAY47" s="41"/>
      <c r="QAZ47" s="41"/>
      <c r="QBA47" s="41"/>
      <c r="QBB47" s="41"/>
      <c r="QBC47" s="41"/>
      <c r="QBD47" s="41"/>
      <c r="QBE47" s="41"/>
      <c r="QBF47" s="41"/>
      <c r="QBG47" s="41"/>
      <c r="QBH47" s="41"/>
      <c r="QBI47" s="41"/>
      <c r="QBJ47" s="41"/>
      <c r="QBK47" s="41"/>
      <c r="QBL47" s="41"/>
      <c r="QBM47" s="41"/>
      <c r="QBN47" s="41"/>
      <c r="QBO47" s="41"/>
      <c r="QBP47" s="41"/>
      <c r="QBQ47" s="41"/>
      <c r="QBR47" s="41"/>
      <c r="QBS47" s="41"/>
      <c r="QBT47" s="41"/>
      <c r="QBU47" s="41"/>
      <c r="QBV47" s="41"/>
      <c r="QBW47" s="41"/>
      <c r="QBX47" s="41"/>
      <c r="QBY47" s="41"/>
      <c r="QBZ47" s="41"/>
      <c r="QCA47" s="41"/>
      <c r="QCB47" s="41"/>
      <c r="QCC47" s="41"/>
      <c r="QCD47" s="41"/>
      <c r="QCE47" s="41"/>
      <c r="QCF47" s="41"/>
      <c r="QCG47" s="41"/>
      <c r="QCH47" s="41"/>
      <c r="QCI47" s="41"/>
      <c r="QCJ47" s="41"/>
      <c r="QCK47" s="41"/>
      <c r="QCL47" s="41"/>
      <c r="QCM47" s="41"/>
      <c r="QCN47" s="41"/>
      <c r="QCO47" s="41"/>
      <c r="QCP47" s="41"/>
      <c r="QCQ47" s="41"/>
      <c r="QCR47" s="41"/>
      <c r="QCS47" s="41"/>
      <c r="QCT47" s="41"/>
      <c r="QCU47" s="41"/>
      <c r="QCV47" s="41"/>
      <c r="QCW47" s="41"/>
      <c r="QCX47" s="41"/>
      <c r="QCY47" s="41"/>
      <c r="QCZ47" s="41"/>
      <c r="QDA47" s="41"/>
      <c r="QDB47" s="41"/>
      <c r="QDC47" s="41"/>
      <c r="QDD47" s="41"/>
      <c r="QDE47" s="41"/>
      <c r="QDF47" s="41"/>
      <c r="QDG47" s="41"/>
      <c r="QDH47" s="41"/>
      <c r="QDI47" s="41"/>
      <c r="QDJ47" s="41"/>
      <c r="QDK47" s="41"/>
      <c r="QDL47" s="41"/>
      <c r="QDM47" s="41"/>
      <c r="QDN47" s="41"/>
      <c r="QDO47" s="41"/>
      <c r="QDP47" s="41"/>
      <c r="QDQ47" s="41"/>
      <c r="QDR47" s="41"/>
      <c r="QDS47" s="41"/>
      <c r="QDT47" s="41"/>
      <c r="QDU47" s="41"/>
      <c r="QDV47" s="41"/>
      <c r="QDW47" s="41"/>
      <c r="QDX47" s="41"/>
      <c r="QDY47" s="41"/>
      <c r="QDZ47" s="41"/>
      <c r="QEA47" s="41"/>
      <c r="QEB47" s="41"/>
      <c r="QEC47" s="41"/>
      <c r="QED47" s="41"/>
      <c r="QEE47" s="41"/>
      <c r="QEF47" s="41"/>
      <c r="QEG47" s="41"/>
      <c r="QEH47" s="41"/>
      <c r="QEI47" s="41"/>
      <c r="QEJ47" s="41"/>
      <c r="QEK47" s="41"/>
      <c r="QEL47" s="41"/>
      <c r="QEM47" s="41"/>
      <c r="QEN47" s="41"/>
      <c r="QEO47" s="41"/>
      <c r="QEP47" s="41"/>
      <c r="QEQ47" s="41"/>
      <c r="QER47" s="41"/>
      <c r="QES47" s="41"/>
      <c r="QET47" s="41"/>
      <c r="QEU47" s="41"/>
      <c r="QEV47" s="41"/>
      <c r="QEW47" s="41"/>
      <c r="QEX47" s="41"/>
      <c r="QEY47" s="41"/>
      <c r="QEZ47" s="41"/>
      <c r="QFA47" s="41"/>
      <c r="QFB47" s="41"/>
      <c r="QFC47" s="41"/>
      <c r="QFD47" s="41"/>
      <c r="QFE47" s="41"/>
      <c r="QFF47" s="41"/>
      <c r="QFG47" s="41"/>
      <c r="QFH47" s="41"/>
      <c r="QFI47" s="41"/>
      <c r="QFJ47" s="41"/>
      <c r="QFK47" s="41"/>
      <c r="QFL47" s="41"/>
      <c r="QFM47" s="41"/>
      <c r="QFN47" s="41"/>
      <c r="QFO47" s="41"/>
      <c r="QFP47" s="41"/>
      <c r="QFQ47" s="41"/>
      <c r="QFR47" s="41"/>
      <c r="QFS47" s="41"/>
      <c r="QFT47" s="41"/>
      <c r="QFU47" s="41"/>
      <c r="QFV47" s="41"/>
      <c r="QFW47" s="41"/>
      <c r="QFX47" s="41"/>
      <c r="QFY47" s="41"/>
      <c r="QFZ47" s="41"/>
      <c r="QGA47" s="41"/>
      <c r="QGB47" s="41"/>
      <c r="QGC47" s="41"/>
      <c r="QGD47" s="41"/>
      <c r="QGE47" s="41"/>
      <c r="QGF47" s="41"/>
      <c r="QGG47" s="41"/>
      <c r="QGH47" s="41"/>
      <c r="QGI47" s="41"/>
      <c r="QGJ47" s="41"/>
      <c r="QGK47" s="41"/>
      <c r="QGL47" s="41"/>
      <c r="QGM47" s="41"/>
      <c r="QGN47" s="41"/>
      <c r="QGO47" s="41"/>
      <c r="QGP47" s="41"/>
      <c r="QGQ47" s="41"/>
      <c r="QGR47" s="41"/>
      <c r="QGS47" s="41"/>
      <c r="QGT47" s="41"/>
      <c r="QGU47" s="41"/>
      <c r="QGV47" s="41"/>
      <c r="QGW47" s="41"/>
      <c r="QGX47" s="41"/>
      <c r="QGY47" s="41"/>
      <c r="QGZ47" s="41"/>
      <c r="QHA47" s="41"/>
      <c r="QHB47" s="41"/>
      <c r="QHC47" s="41"/>
      <c r="QHD47" s="41"/>
      <c r="QHE47" s="41"/>
      <c r="QHF47" s="41"/>
      <c r="QHG47" s="41"/>
      <c r="QHH47" s="41"/>
      <c r="QHI47" s="41"/>
      <c r="QHJ47" s="41"/>
      <c r="QHK47" s="41"/>
      <c r="QHL47" s="41"/>
      <c r="QHM47" s="41"/>
      <c r="QHN47" s="41"/>
      <c r="QHO47" s="41"/>
      <c r="QHP47" s="41"/>
      <c r="QHQ47" s="41"/>
      <c r="QHR47" s="41"/>
      <c r="QHS47" s="41"/>
      <c r="QHT47" s="41"/>
      <c r="QHU47" s="41"/>
      <c r="QHV47" s="41"/>
      <c r="QHW47" s="41"/>
      <c r="QHX47" s="41"/>
      <c r="QHY47" s="41"/>
      <c r="QHZ47" s="41"/>
      <c r="QIA47" s="41"/>
      <c r="QIB47" s="41"/>
      <c r="QIC47" s="41"/>
      <c r="QID47" s="41"/>
      <c r="QIE47" s="41"/>
      <c r="QIF47" s="41"/>
      <c r="QIG47" s="41"/>
      <c r="QIH47" s="41"/>
      <c r="QII47" s="41"/>
      <c r="QIJ47" s="41"/>
      <c r="QIK47" s="41"/>
      <c r="QIL47" s="41"/>
      <c r="QIM47" s="41"/>
      <c r="QIN47" s="41"/>
      <c r="QIO47" s="41"/>
      <c r="QIP47" s="41"/>
      <c r="QIQ47" s="41"/>
      <c r="QIR47" s="41"/>
      <c r="QIS47" s="41"/>
      <c r="QIT47" s="41"/>
      <c r="QIU47" s="41"/>
      <c r="QIV47" s="41"/>
      <c r="QIW47" s="41"/>
      <c r="QIX47" s="41"/>
      <c r="QIY47" s="41"/>
      <c r="QIZ47" s="41"/>
      <c r="QJA47" s="41"/>
      <c r="QJB47" s="41"/>
      <c r="QJC47" s="41"/>
      <c r="QJD47" s="41"/>
      <c r="QJE47" s="41"/>
      <c r="QJF47" s="41"/>
      <c r="QJG47" s="41"/>
      <c r="QJH47" s="41"/>
      <c r="QJI47" s="41"/>
      <c r="QJJ47" s="41"/>
      <c r="QJK47" s="41"/>
      <c r="QJL47" s="41"/>
      <c r="QJM47" s="41"/>
      <c r="QJN47" s="41"/>
      <c r="QJO47" s="41"/>
      <c r="QJP47" s="41"/>
      <c r="QJQ47" s="41"/>
      <c r="QJR47" s="41"/>
      <c r="QJS47" s="41"/>
      <c r="QJT47" s="41"/>
      <c r="QJU47" s="41"/>
      <c r="QJV47" s="41"/>
      <c r="QJW47" s="41"/>
      <c r="QJX47" s="41"/>
      <c r="QJY47" s="41"/>
      <c r="QJZ47" s="41"/>
      <c r="QKA47" s="41"/>
      <c r="QKB47" s="41"/>
      <c r="QKC47" s="41"/>
      <c r="QKD47" s="41"/>
      <c r="QKE47" s="41"/>
      <c r="QKF47" s="41"/>
      <c r="QKG47" s="41"/>
      <c r="QKH47" s="41"/>
      <c r="QKI47" s="41"/>
      <c r="QKJ47" s="41"/>
      <c r="QKK47" s="41"/>
      <c r="QKL47" s="41"/>
      <c r="QKM47" s="41"/>
      <c r="QKN47" s="41"/>
      <c r="QKO47" s="41"/>
      <c r="QKP47" s="41"/>
      <c r="QKQ47" s="41"/>
      <c r="QKR47" s="41"/>
      <c r="QKS47" s="41"/>
      <c r="QKT47" s="41"/>
      <c r="QKU47" s="41"/>
      <c r="QKV47" s="41"/>
      <c r="QKW47" s="41"/>
      <c r="QKX47" s="41"/>
      <c r="QKY47" s="41"/>
      <c r="QKZ47" s="41"/>
      <c r="QLA47" s="41"/>
      <c r="QLB47" s="41"/>
      <c r="QLC47" s="41"/>
      <c r="QLD47" s="41"/>
      <c r="QLE47" s="41"/>
      <c r="QLF47" s="41"/>
      <c r="QLG47" s="41"/>
      <c r="QLH47" s="41"/>
      <c r="QLI47" s="41"/>
      <c r="QLJ47" s="41"/>
      <c r="QLK47" s="41"/>
      <c r="QLL47" s="41"/>
      <c r="QLM47" s="41"/>
      <c r="QLN47" s="41"/>
      <c r="QLO47" s="41"/>
      <c r="QLP47" s="41"/>
      <c r="QLQ47" s="41"/>
      <c r="QLR47" s="41"/>
      <c r="QLS47" s="41"/>
      <c r="QLT47" s="41"/>
      <c r="QLU47" s="41"/>
      <c r="QLV47" s="41"/>
      <c r="QLW47" s="41"/>
      <c r="QLX47" s="41"/>
      <c r="QLY47" s="41"/>
      <c r="QLZ47" s="41"/>
      <c r="QMA47" s="41"/>
      <c r="QMB47" s="41"/>
      <c r="QMC47" s="41"/>
      <c r="QMD47" s="41"/>
      <c r="QME47" s="41"/>
      <c r="QMF47" s="41"/>
      <c r="QMG47" s="41"/>
      <c r="QMH47" s="41"/>
      <c r="QMI47" s="41"/>
      <c r="QMJ47" s="41"/>
      <c r="QMK47" s="41"/>
      <c r="QML47" s="41"/>
      <c r="QMM47" s="41"/>
      <c r="QMN47" s="41"/>
      <c r="QMO47" s="41"/>
      <c r="QMP47" s="41"/>
      <c r="QMQ47" s="41"/>
      <c r="QMR47" s="41"/>
      <c r="QMS47" s="41"/>
      <c r="QMT47" s="41"/>
      <c r="QMU47" s="41"/>
      <c r="QMV47" s="41"/>
      <c r="QMW47" s="41"/>
      <c r="QMX47" s="41"/>
      <c r="QMY47" s="41"/>
      <c r="QMZ47" s="41"/>
      <c r="QNA47" s="41"/>
      <c r="QNB47" s="41"/>
      <c r="QNC47" s="41"/>
      <c r="QND47" s="41"/>
      <c r="QNE47" s="41"/>
      <c r="QNF47" s="41"/>
      <c r="QNG47" s="41"/>
      <c r="QNH47" s="41"/>
      <c r="QNI47" s="41"/>
      <c r="QNJ47" s="41"/>
      <c r="QNK47" s="41"/>
      <c r="QNL47" s="41"/>
      <c r="QNM47" s="41"/>
      <c r="QNN47" s="41"/>
      <c r="QNO47" s="41"/>
      <c r="QNP47" s="41"/>
      <c r="QNQ47" s="41"/>
      <c r="QNR47" s="41"/>
      <c r="QNS47" s="41"/>
      <c r="QNT47" s="41"/>
      <c r="QNU47" s="41"/>
      <c r="QNV47" s="41"/>
      <c r="QNW47" s="41"/>
      <c r="QNX47" s="41"/>
      <c r="QNY47" s="41"/>
      <c r="QNZ47" s="41"/>
      <c r="QOA47" s="41"/>
      <c r="QOB47" s="41"/>
      <c r="QOC47" s="41"/>
      <c r="QOD47" s="41"/>
      <c r="QOE47" s="41"/>
      <c r="QOF47" s="41"/>
      <c r="QOG47" s="41"/>
      <c r="QOH47" s="41"/>
      <c r="QOI47" s="41"/>
      <c r="QOJ47" s="41"/>
      <c r="QOK47" s="41"/>
      <c r="QOL47" s="41"/>
      <c r="QOM47" s="41"/>
      <c r="QON47" s="41"/>
      <c r="QOO47" s="41"/>
      <c r="QOP47" s="41"/>
      <c r="QOQ47" s="41"/>
      <c r="QOR47" s="41"/>
      <c r="QOS47" s="41"/>
      <c r="QOT47" s="41"/>
      <c r="QOU47" s="41"/>
      <c r="QOV47" s="41"/>
      <c r="QOW47" s="41"/>
      <c r="QOX47" s="41"/>
      <c r="QOY47" s="41"/>
      <c r="QOZ47" s="41"/>
      <c r="QPA47" s="41"/>
      <c r="QPB47" s="41"/>
      <c r="QPC47" s="41"/>
      <c r="QPD47" s="41"/>
      <c r="QPE47" s="41"/>
      <c r="QPF47" s="41"/>
      <c r="QPG47" s="41"/>
      <c r="QPH47" s="41"/>
      <c r="QPI47" s="41"/>
      <c r="QPJ47" s="41"/>
      <c r="QPK47" s="41"/>
      <c r="QPL47" s="41"/>
      <c r="QPM47" s="41"/>
      <c r="QPN47" s="41"/>
      <c r="QPO47" s="41"/>
      <c r="QPP47" s="41"/>
      <c r="QPQ47" s="41"/>
      <c r="QPR47" s="41"/>
      <c r="QPS47" s="41"/>
      <c r="QPT47" s="41"/>
      <c r="QPU47" s="41"/>
      <c r="QPV47" s="41"/>
      <c r="QPW47" s="41"/>
      <c r="QPX47" s="41"/>
      <c r="QPY47" s="41"/>
      <c r="QPZ47" s="41"/>
      <c r="QQA47" s="41"/>
      <c r="QQB47" s="41"/>
      <c r="QQC47" s="41"/>
      <c r="QQD47" s="41"/>
      <c r="QQE47" s="41"/>
      <c r="QQF47" s="41"/>
      <c r="QQG47" s="41"/>
      <c r="QQH47" s="41"/>
      <c r="QQI47" s="41"/>
      <c r="QQJ47" s="41"/>
      <c r="QQK47" s="41"/>
      <c r="QQL47" s="41"/>
      <c r="QQM47" s="41"/>
      <c r="QQN47" s="41"/>
      <c r="QQO47" s="41"/>
      <c r="QQP47" s="41"/>
      <c r="QQQ47" s="41"/>
      <c r="QQR47" s="41"/>
      <c r="QQS47" s="41"/>
      <c r="QQT47" s="41"/>
      <c r="QQU47" s="41"/>
      <c r="QQV47" s="41"/>
      <c r="QQW47" s="41"/>
      <c r="QQX47" s="41"/>
      <c r="QQY47" s="41"/>
      <c r="QQZ47" s="41"/>
      <c r="QRA47" s="41"/>
      <c r="QRB47" s="41"/>
      <c r="QRC47" s="41"/>
      <c r="QRD47" s="41"/>
      <c r="QRE47" s="41"/>
      <c r="QRF47" s="41"/>
      <c r="QRG47" s="41"/>
      <c r="QRH47" s="41"/>
      <c r="QRI47" s="41"/>
      <c r="QRJ47" s="41"/>
      <c r="QRK47" s="41"/>
      <c r="QRL47" s="41"/>
      <c r="QRM47" s="41"/>
      <c r="QRN47" s="41"/>
      <c r="QRO47" s="41"/>
      <c r="QRP47" s="41"/>
      <c r="QRQ47" s="41"/>
      <c r="QRR47" s="41"/>
      <c r="QRS47" s="41"/>
      <c r="QRT47" s="41"/>
      <c r="QRU47" s="41"/>
      <c r="QRV47" s="41"/>
      <c r="QRW47" s="41"/>
      <c r="QRX47" s="41"/>
      <c r="QRY47" s="41"/>
      <c r="QRZ47" s="41"/>
      <c r="QSA47" s="41"/>
      <c r="QSB47" s="41"/>
      <c r="QSC47" s="41"/>
      <c r="QSD47" s="41"/>
      <c r="QSE47" s="41"/>
      <c r="QSF47" s="41"/>
      <c r="QSG47" s="41"/>
      <c r="QSH47" s="41"/>
      <c r="QSI47" s="41"/>
      <c r="QSJ47" s="41"/>
      <c r="QSK47" s="41"/>
      <c r="QSL47" s="41"/>
      <c r="QSM47" s="41"/>
      <c r="QSN47" s="41"/>
      <c r="QSO47" s="41"/>
      <c r="QSP47" s="41"/>
      <c r="QSQ47" s="41"/>
      <c r="QSR47" s="41"/>
      <c r="QSS47" s="41"/>
      <c r="QST47" s="41"/>
      <c r="QSU47" s="41"/>
      <c r="QSV47" s="41"/>
      <c r="QSW47" s="41"/>
      <c r="QSX47" s="41"/>
      <c r="QSY47" s="41"/>
      <c r="QSZ47" s="41"/>
      <c r="QTA47" s="41"/>
      <c r="QTB47" s="41"/>
      <c r="QTC47" s="41"/>
      <c r="QTD47" s="41"/>
      <c r="QTE47" s="41"/>
      <c r="QTF47" s="41"/>
      <c r="QTG47" s="41"/>
      <c r="QTH47" s="41"/>
      <c r="QTI47" s="41"/>
      <c r="QTJ47" s="41"/>
      <c r="QTK47" s="41"/>
      <c r="QTL47" s="41"/>
      <c r="QTM47" s="41"/>
      <c r="QTN47" s="41"/>
      <c r="QTO47" s="41"/>
      <c r="QTP47" s="41"/>
      <c r="QTQ47" s="41"/>
      <c r="QTR47" s="41"/>
      <c r="QTS47" s="41"/>
      <c r="QTT47" s="41"/>
      <c r="QTU47" s="41"/>
      <c r="QTV47" s="41"/>
      <c r="QTW47" s="41"/>
      <c r="QTX47" s="41"/>
      <c r="QTY47" s="41"/>
      <c r="QTZ47" s="41"/>
      <c r="QUA47" s="41"/>
      <c r="QUB47" s="41"/>
      <c r="QUC47" s="41"/>
      <c r="QUD47" s="41"/>
      <c r="QUE47" s="41"/>
      <c r="QUF47" s="41"/>
      <c r="QUG47" s="41"/>
      <c r="QUH47" s="41"/>
      <c r="QUI47" s="41"/>
      <c r="QUJ47" s="41"/>
      <c r="QUK47" s="41"/>
      <c r="QUL47" s="41"/>
      <c r="QUM47" s="41"/>
      <c r="QUN47" s="41"/>
      <c r="QUO47" s="41"/>
      <c r="QUP47" s="41"/>
      <c r="QUQ47" s="41"/>
      <c r="QUR47" s="41"/>
      <c r="QUS47" s="41"/>
      <c r="QUT47" s="41"/>
      <c r="QUU47" s="41"/>
      <c r="QUV47" s="41"/>
      <c r="QUW47" s="41"/>
      <c r="QUX47" s="41"/>
      <c r="QUY47" s="41"/>
      <c r="QUZ47" s="41"/>
      <c r="QVA47" s="41"/>
      <c r="QVB47" s="41"/>
      <c r="QVC47" s="41"/>
      <c r="QVD47" s="41"/>
      <c r="QVE47" s="41"/>
      <c r="QVF47" s="41"/>
      <c r="QVG47" s="41"/>
      <c r="QVH47" s="41"/>
      <c r="QVI47" s="41"/>
      <c r="QVJ47" s="41"/>
      <c r="QVK47" s="41"/>
      <c r="QVL47" s="41"/>
      <c r="QVM47" s="41"/>
      <c r="QVN47" s="41"/>
      <c r="QVO47" s="41"/>
      <c r="QVP47" s="41"/>
      <c r="QVQ47" s="41"/>
      <c r="QVR47" s="41"/>
      <c r="QVS47" s="41"/>
      <c r="QVT47" s="41"/>
      <c r="QVU47" s="41"/>
      <c r="QVV47" s="41"/>
      <c r="QVW47" s="41"/>
      <c r="QVX47" s="41"/>
      <c r="QVY47" s="41"/>
      <c r="QVZ47" s="41"/>
      <c r="QWA47" s="41"/>
      <c r="QWB47" s="41"/>
      <c r="QWC47" s="41"/>
      <c r="QWD47" s="41"/>
      <c r="QWE47" s="41"/>
      <c r="QWF47" s="41"/>
      <c r="QWG47" s="41"/>
      <c r="QWH47" s="41"/>
      <c r="QWI47" s="41"/>
      <c r="QWJ47" s="41"/>
      <c r="QWK47" s="41"/>
      <c r="QWL47" s="41"/>
      <c r="QWM47" s="41"/>
      <c r="QWN47" s="41"/>
      <c r="QWO47" s="41"/>
      <c r="QWP47" s="41"/>
      <c r="QWQ47" s="41"/>
      <c r="QWR47" s="41"/>
      <c r="QWS47" s="41"/>
      <c r="QWT47" s="41"/>
      <c r="QWU47" s="41"/>
      <c r="QWV47" s="41"/>
      <c r="QWW47" s="41"/>
      <c r="QWX47" s="41"/>
      <c r="QWY47" s="41"/>
      <c r="QWZ47" s="41"/>
      <c r="QXA47" s="41"/>
      <c r="QXB47" s="41"/>
      <c r="QXC47" s="41"/>
      <c r="QXD47" s="41"/>
      <c r="QXE47" s="41"/>
      <c r="QXF47" s="41"/>
      <c r="QXG47" s="41"/>
      <c r="QXH47" s="41"/>
      <c r="QXI47" s="41"/>
      <c r="QXJ47" s="41"/>
      <c r="QXK47" s="41"/>
      <c r="QXL47" s="41"/>
      <c r="QXM47" s="41"/>
      <c r="QXN47" s="41"/>
      <c r="QXO47" s="41"/>
      <c r="QXP47" s="41"/>
      <c r="QXQ47" s="41"/>
      <c r="QXR47" s="41"/>
      <c r="QXS47" s="41"/>
      <c r="QXT47" s="41"/>
      <c r="QXU47" s="41"/>
      <c r="QXV47" s="41"/>
      <c r="QXW47" s="41"/>
      <c r="QXX47" s="41"/>
      <c r="QXY47" s="41"/>
      <c r="QXZ47" s="41"/>
      <c r="QYA47" s="41"/>
      <c r="QYB47" s="41"/>
      <c r="QYC47" s="41"/>
      <c r="QYD47" s="41"/>
      <c r="QYE47" s="41"/>
      <c r="QYF47" s="41"/>
      <c r="QYG47" s="41"/>
      <c r="QYH47" s="41"/>
      <c r="QYI47" s="41"/>
      <c r="QYJ47" s="41"/>
      <c r="QYK47" s="41"/>
      <c r="QYL47" s="41"/>
      <c r="QYM47" s="41"/>
      <c r="QYN47" s="41"/>
      <c r="QYO47" s="41"/>
      <c r="QYP47" s="41"/>
      <c r="QYQ47" s="41"/>
      <c r="QYR47" s="41"/>
      <c r="QYS47" s="41"/>
      <c r="QYT47" s="41"/>
      <c r="QYU47" s="41"/>
      <c r="QYV47" s="41"/>
      <c r="QYW47" s="41"/>
      <c r="QYX47" s="41"/>
      <c r="QYY47" s="41"/>
      <c r="QYZ47" s="41"/>
      <c r="QZA47" s="41"/>
      <c r="QZB47" s="41"/>
      <c r="QZC47" s="41"/>
      <c r="QZD47" s="41"/>
      <c r="QZE47" s="41"/>
      <c r="QZF47" s="41"/>
      <c r="QZG47" s="41"/>
      <c r="QZH47" s="41"/>
      <c r="QZI47" s="41"/>
      <c r="QZJ47" s="41"/>
      <c r="QZK47" s="41"/>
      <c r="QZL47" s="41"/>
      <c r="QZM47" s="41"/>
      <c r="QZN47" s="41"/>
      <c r="QZO47" s="41"/>
      <c r="QZP47" s="41"/>
      <c r="QZQ47" s="41"/>
      <c r="QZR47" s="41"/>
      <c r="QZS47" s="41"/>
      <c r="QZT47" s="41"/>
      <c r="QZU47" s="41"/>
      <c r="QZV47" s="41"/>
      <c r="QZW47" s="41"/>
      <c r="QZX47" s="41"/>
      <c r="QZY47" s="41"/>
      <c r="QZZ47" s="41"/>
      <c r="RAA47" s="41"/>
      <c r="RAB47" s="41"/>
      <c r="RAC47" s="41"/>
      <c r="RAD47" s="41"/>
      <c r="RAE47" s="41"/>
      <c r="RAF47" s="41"/>
      <c r="RAG47" s="41"/>
      <c r="RAH47" s="41"/>
      <c r="RAI47" s="41"/>
      <c r="RAJ47" s="41"/>
      <c r="RAK47" s="41"/>
      <c r="RAL47" s="41"/>
      <c r="RAM47" s="41"/>
      <c r="RAN47" s="41"/>
      <c r="RAO47" s="41"/>
      <c r="RAP47" s="41"/>
      <c r="RAQ47" s="41"/>
      <c r="RAR47" s="41"/>
      <c r="RAS47" s="41"/>
      <c r="RAT47" s="41"/>
      <c r="RAU47" s="41"/>
      <c r="RAV47" s="41"/>
      <c r="RAW47" s="41"/>
      <c r="RAX47" s="41"/>
      <c r="RAY47" s="41"/>
      <c r="RAZ47" s="41"/>
      <c r="RBA47" s="41"/>
      <c r="RBB47" s="41"/>
      <c r="RBC47" s="41"/>
      <c r="RBD47" s="41"/>
      <c r="RBE47" s="41"/>
      <c r="RBF47" s="41"/>
      <c r="RBG47" s="41"/>
      <c r="RBH47" s="41"/>
      <c r="RBI47" s="41"/>
      <c r="RBJ47" s="41"/>
      <c r="RBK47" s="41"/>
      <c r="RBL47" s="41"/>
      <c r="RBM47" s="41"/>
      <c r="RBN47" s="41"/>
      <c r="RBO47" s="41"/>
      <c r="RBP47" s="41"/>
      <c r="RBQ47" s="41"/>
      <c r="RBR47" s="41"/>
      <c r="RBS47" s="41"/>
      <c r="RBT47" s="41"/>
      <c r="RBU47" s="41"/>
      <c r="RBV47" s="41"/>
      <c r="RBW47" s="41"/>
      <c r="RBX47" s="41"/>
      <c r="RBY47" s="41"/>
      <c r="RBZ47" s="41"/>
      <c r="RCA47" s="41"/>
      <c r="RCB47" s="41"/>
      <c r="RCC47" s="41"/>
      <c r="RCD47" s="41"/>
      <c r="RCE47" s="41"/>
      <c r="RCF47" s="41"/>
      <c r="RCG47" s="41"/>
      <c r="RCH47" s="41"/>
      <c r="RCI47" s="41"/>
      <c r="RCJ47" s="41"/>
      <c r="RCK47" s="41"/>
      <c r="RCL47" s="41"/>
      <c r="RCM47" s="41"/>
      <c r="RCN47" s="41"/>
      <c r="RCO47" s="41"/>
      <c r="RCP47" s="41"/>
      <c r="RCQ47" s="41"/>
      <c r="RCR47" s="41"/>
      <c r="RCS47" s="41"/>
      <c r="RCT47" s="41"/>
      <c r="RCU47" s="41"/>
      <c r="RCV47" s="41"/>
      <c r="RCW47" s="41"/>
      <c r="RCX47" s="41"/>
      <c r="RCY47" s="41"/>
      <c r="RCZ47" s="41"/>
      <c r="RDA47" s="41"/>
      <c r="RDB47" s="41"/>
      <c r="RDC47" s="41"/>
      <c r="RDD47" s="41"/>
      <c r="RDE47" s="41"/>
      <c r="RDF47" s="41"/>
      <c r="RDG47" s="41"/>
      <c r="RDH47" s="41"/>
      <c r="RDI47" s="41"/>
      <c r="RDJ47" s="41"/>
      <c r="RDK47" s="41"/>
      <c r="RDL47" s="41"/>
      <c r="RDM47" s="41"/>
      <c r="RDN47" s="41"/>
      <c r="RDO47" s="41"/>
      <c r="RDP47" s="41"/>
      <c r="RDQ47" s="41"/>
      <c r="RDR47" s="41"/>
      <c r="RDS47" s="41"/>
      <c r="RDT47" s="41"/>
      <c r="RDU47" s="41"/>
      <c r="RDV47" s="41"/>
      <c r="RDW47" s="41"/>
      <c r="RDX47" s="41"/>
      <c r="RDY47" s="41"/>
      <c r="RDZ47" s="41"/>
      <c r="REA47" s="41"/>
      <c r="REB47" s="41"/>
      <c r="REC47" s="41"/>
      <c r="RED47" s="41"/>
      <c r="REE47" s="41"/>
      <c r="REF47" s="41"/>
      <c r="REG47" s="41"/>
      <c r="REH47" s="41"/>
      <c r="REI47" s="41"/>
      <c r="REJ47" s="41"/>
      <c r="REK47" s="41"/>
      <c r="REL47" s="41"/>
      <c r="REM47" s="41"/>
      <c r="REN47" s="41"/>
      <c r="REO47" s="41"/>
      <c r="REP47" s="41"/>
      <c r="REQ47" s="41"/>
      <c r="RER47" s="41"/>
      <c r="RES47" s="41"/>
      <c r="RET47" s="41"/>
      <c r="REU47" s="41"/>
      <c r="REV47" s="41"/>
      <c r="REW47" s="41"/>
      <c r="REX47" s="41"/>
      <c r="REY47" s="41"/>
      <c r="REZ47" s="41"/>
      <c r="RFA47" s="41"/>
      <c r="RFB47" s="41"/>
      <c r="RFC47" s="41"/>
      <c r="RFD47" s="41"/>
      <c r="RFE47" s="41"/>
      <c r="RFF47" s="41"/>
      <c r="RFG47" s="41"/>
      <c r="RFH47" s="41"/>
      <c r="RFI47" s="41"/>
      <c r="RFJ47" s="41"/>
      <c r="RFK47" s="41"/>
      <c r="RFL47" s="41"/>
      <c r="RFM47" s="41"/>
      <c r="RFN47" s="41"/>
      <c r="RFO47" s="41"/>
      <c r="RFP47" s="41"/>
      <c r="RFQ47" s="41"/>
      <c r="RFR47" s="41"/>
      <c r="RFS47" s="41"/>
      <c r="RFT47" s="41"/>
      <c r="RFU47" s="41"/>
      <c r="RFV47" s="41"/>
      <c r="RFW47" s="41"/>
      <c r="RFX47" s="41"/>
      <c r="RFY47" s="41"/>
      <c r="RFZ47" s="41"/>
      <c r="RGA47" s="41"/>
      <c r="RGB47" s="41"/>
      <c r="RGC47" s="41"/>
      <c r="RGD47" s="41"/>
      <c r="RGE47" s="41"/>
      <c r="RGF47" s="41"/>
      <c r="RGG47" s="41"/>
      <c r="RGH47" s="41"/>
      <c r="RGI47" s="41"/>
      <c r="RGJ47" s="41"/>
      <c r="RGK47" s="41"/>
      <c r="RGL47" s="41"/>
      <c r="RGM47" s="41"/>
      <c r="RGN47" s="41"/>
      <c r="RGO47" s="41"/>
      <c r="RGP47" s="41"/>
      <c r="RGQ47" s="41"/>
      <c r="RGR47" s="41"/>
      <c r="RGS47" s="41"/>
      <c r="RGT47" s="41"/>
      <c r="RGU47" s="41"/>
      <c r="RGV47" s="41"/>
      <c r="RGW47" s="41"/>
      <c r="RGX47" s="41"/>
      <c r="RGY47" s="41"/>
      <c r="RGZ47" s="41"/>
      <c r="RHA47" s="41"/>
      <c r="RHB47" s="41"/>
      <c r="RHC47" s="41"/>
      <c r="RHD47" s="41"/>
      <c r="RHE47" s="41"/>
      <c r="RHF47" s="41"/>
      <c r="RHG47" s="41"/>
      <c r="RHH47" s="41"/>
      <c r="RHI47" s="41"/>
      <c r="RHJ47" s="41"/>
      <c r="RHK47" s="41"/>
      <c r="RHL47" s="41"/>
      <c r="RHM47" s="41"/>
      <c r="RHN47" s="41"/>
      <c r="RHO47" s="41"/>
      <c r="RHP47" s="41"/>
      <c r="RHQ47" s="41"/>
      <c r="RHR47" s="41"/>
      <c r="RHS47" s="41"/>
      <c r="RHT47" s="41"/>
      <c r="RHU47" s="41"/>
      <c r="RHV47" s="41"/>
      <c r="RHW47" s="41"/>
      <c r="RHX47" s="41"/>
      <c r="RHY47" s="41"/>
      <c r="RHZ47" s="41"/>
      <c r="RIA47" s="41"/>
      <c r="RIB47" s="41"/>
      <c r="RIC47" s="41"/>
      <c r="RID47" s="41"/>
      <c r="RIE47" s="41"/>
      <c r="RIF47" s="41"/>
      <c r="RIG47" s="41"/>
      <c r="RIH47" s="41"/>
      <c r="RII47" s="41"/>
      <c r="RIJ47" s="41"/>
      <c r="RIK47" s="41"/>
      <c r="RIL47" s="41"/>
      <c r="RIM47" s="41"/>
      <c r="RIN47" s="41"/>
      <c r="RIO47" s="41"/>
      <c r="RIP47" s="41"/>
      <c r="RIQ47" s="41"/>
      <c r="RIR47" s="41"/>
      <c r="RIS47" s="41"/>
      <c r="RIT47" s="41"/>
      <c r="RIU47" s="41"/>
      <c r="RIV47" s="41"/>
      <c r="RIW47" s="41"/>
      <c r="RIX47" s="41"/>
      <c r="RIY47" s="41"/>
      <c r="RIZ47" s="41"/>
      <c r="RJA47" s="41"/>
      <c r="RJB47" s="41"/>
      <c r="RJC47" s="41"/>
      <c r="RJD47" s="41"/>
      <c r="RJE47" s="41"/>
      <c r="RJF47" s="41"/>
      <c r="RJG47" s="41"/>
      <c r="RJH47" s="41"/>
      <c r="RJI47" s="41"/>
      <c r="RJJ47" s="41"/>
      <c r="RJK47" s="41"/>
      <c r="RJL47" s="41"/>
      <c r="RJM47" s="41"/>
      <c r="RJN47" s="41"/>
      <c r="RJO47" s="41"/>
      <c r="RJP47" s="41"/>
      <c r="RJQ47" s="41"/>
      <c r="RJR47" s="41"/>
      <c r="RJS47" s="41"/>
      <c r="RJT47" s="41"/>
      <c r="RJU47" s="41"/>
      <c r="RJV47" s="41"/>
      <c r="RJW47" s="41"/>
      <c r="RJX47" s="41"/>
      <c r="RJY47" s="41"/>
      <c r="RJZ47" s="41"/>
      <c r="RKA47" s="41"/>
      <c r="RKB47" s="41"/>
      <c r="RKC47" s="41"/>
      <c r="RKD47" s="41"/>
      <c r="RKE47" s="41"/>
      <c r="RKF47" s="41"/>
      <c r="RKG47" s="41"/>
      <c r="RKH47" s="41"/>
      <c r="RKI47" s="41"/>
      <c r="RKJ47" s="41"/>
      <c r="RKK47" s="41"/>
      <c r="RKL47" s="41"/>
      <c r="RKM47" s="41"/>
      <c r="RKN47" s="41"/>
      <c r="RKO47" s="41"/>
      <c r="RKP47" s="41"/>
      <c r="RKQ47" s="41"/>
      <c r="RKR47" s="41"/>
      <c r="RKS47" s="41"/>
      <c r="RKT47" s="41"/>
      <c r="RKU47" s="41"/>
      <c r="RKV47" s="41"/>
      <c r="RKW47" s="41"/>
      <c r="RKX47" s="41"/>
      <c r="RKY47" s="41"/>
      <c r="RKZ47" s="41"/>
      <c r="RLA47" s="41"/>
      <c r="RLB47" s="41"/>
      <c r="RLC47" s="41"/>
      <c r="RLD47" s="41"/>
      <c r="RLE47" s="41"/>
      <c r="RLF47" s="41"/>
      <c r="RLG47" s="41"/>
      <c r="RLH47" s="41"/>
      <c r="RLI47" s="41"/>
      <c r="RLJ47" s="41"/>
      <c r="RLK47" s="41"/>
      <c r="RLL47" s="41"/>
      <c r="RLM47" s="41"/>
      <c r="RLN47" s="41"/>
      <c r="RLO47" s="41"/>
      <c r="RLP47" s="41"/>
      <c r="RLQ47" s="41"/>
      <c r="RLR47" s="41"/>
      <c r="RLS47" s="41"/>
      <c r="RLT47" s="41"/>
      <c r="RLU47" s="41"/>
      <c r="RLV47" s="41"/>
      <c r="RLW47" s="41"/>
      <c r="RLX47" s="41"/>
      <c r="RLY47" s="41"/>
      <c r="RLZ47" s="41"/>
      <c r="RMA47" s="41"/>
      <c r="RMB47" s="41"/>
      <c r="RMC47" s="41"/>
      <c r="RMD47" s="41"/>
      <c r="RME47" s="41"/>
      <c r="RMF47" s="41"/>
      <c r="RMG47" s="41"/>
      <c r="RMH47" s="41"/>
      <c r="RMI47" s="41"/>
      <c r="RMJ47" s="41"/>
      <c r="RMK47" s="41"/>
      <c r="RML47" s="41"/>
      <c r="RMM47" s="41"/>
      <c r="RMN47" s="41"/>
      <c r="RMO47" s="41"/>
      <c r="RMP47" s="41"/>
      <c r="RMQ47" s="41"/>
      <c r="RMR47" s="41"/>
      <c r="RMS47" s="41"/>
      <c r="RMT47" s="41"/>
      <c r="RMU47" s="41"/>
      <c r="RMV47" s="41"/>
      <c r="RMW47" s="41"/>
      <c r="RMX47" s="41"/>
      <c r="RMY47" s="41"/>
      <c r="RMZ47" s="41"/>
      <c r="RNA47" s="41"/>
      <c r="RNB47" s="41"/>
      <c r="RNC47" s="41"/>
      <c r="RND47" s="41"/>
      <c r="RNE47" s="41"/>
      <c r="RNF47" s="41"/>
      <c r="RNG47" s="41"/>
      <c r="RNH47" s="41"/>
      <c r="RNI47" s="41"/>
      <c r="RNJ47" s="41"/>
      <c r="RNK47" s="41"/>
      <c r="RNL47" s="41"/>
      <c r="RNM47" s="41"/>
      <c r="RNN47" s="41"/>
      <c r="RNO47" s="41"/>
      <c r="RNP47" s="41"/>
      <c r="RNQ47" s="41"/>
      <c r="RNR47" s="41"/>
      <c r="RNS47" s="41"/>
      <c r="RNT47" s="41"/>
      <c r="RNU47" s="41"/>
      <c r="RNV47" s="41"/>
      <c r="RNW47" s="41"/>
      <c r="RNX47" s="41"/>
      <c r="RNY47" s="41"/>
      <c r="RNZ47" s="41"/>
      <c r="ROA47" s="41"/>
      <c r="ROB47" s="41"/>
      <c r="ROC47" s="41"/>
      <c r="ROD47" s="41"/>
      <c r="ROE47" s="41"/>
      <c r="ROF47" s="41"/>
      <c r="ROG47" s="41"/>
      <c r="ROH47" s="41"/>
      <c r="ROI47" s="41"/>
      <c r="ROJ47" s="41"/>
      <c r="ROK47" s="41"/>
      <c r="ROL47" s="41"/>
      <c r="ROM47" s="41"/>
      <c r="RON47" s="41"/>
      <c r="ROO47" s="41"/>
      <c r="ROP47" s="41"/>
      <c r="ROQ47" s="41"/>
      <c r="ROR47" s="41"/>
      <c r="ROS47" s="41"/>
      <c r="ROT47" s="41"/>
      <c r="ROU47" s="41"/>
      <c r="ROV47" s="41"/>
      <c r="ROW47" s="41"/>
      <c r="ROX47" s="41"/>
      <c r="ROY47" s="41"/>
      <c r="ROZ47" s="41"/>
      <c r="RPA47" s="41"/>
      <c r="RPB47" s="41"/>
      <c r="RPC47" s="41"/>
      <c r="RPD47" s="41"/>
      <c r="RPE47" s="41"/>
      <c r="RPF47" s="41"/>
      <c r="RPG47" s="41"/>
      <c r="RPH47" s="41"/>
      <c r="RPI47" s="41"/>
      <c r="RPJ47" s="41"/>
      <c r="RPK47" s="41"/>
      <c r="RPL47" s="41"/>
      <c r="RPM47" s="41"/>
      <c r="RPN47" s="41"/>
      <c r="RPO47" s="41"/>
      <c r="RPP47" s="41"/>
      <c r="RPQ47" s="41"/>
      <c r="RPR47" s="41"/>
      <c r="RPS47" s="41"/>
      <c r="RPT47" s="41"/>
      <c r="RPU47" s="41"/>
      <c r="RPV47" s="41"/>
      <c r="RPW47" s="41"/>
      <c r="RPX47" s="41"/>
      <c r="RPY47" s="41"/>
      <c r="RPZ47" s="41"/>
      <c r="RQA47" s="41"/>
      <c r="RQB47" s="41"/>
      <c r="RQC47" s="41"/>
      <c r="RQD47" s="41"/>
      <c r="RQE47" s="41"/>
      <c r="RQF47" s="41"/>
      <c r="RQG47" s="41"/>
      <c r="RQH47" s="41"/>
      <c r="RQI47" s="41"/>
      <c r="RQJ47" s="41"/>
      <c r="RQK47" s="41"/>
      <c r="RQL47" s="41"/>
      <c r="RQM47" s="41"/>
      <c r="RQN47" s="41"/>
      <c r="RQO47" s="41"/>
      <c r="RQP47" s="41"/>
      <c r="RQQ47" s="41"/>
      <c r="RQR47" s="41"/>
      <c r="RQS47" s="41"/>
      <c r="RQT47" s="41"/>
      <c r="RQU47" s="41"/>
      <c r="RQV47" s="41"/>
      <c r="RQW47" s="41"/>
      <c r="RQX47" s="41"/>
      <c r="RQY47" s="41"/>
      <c r="RQZ47" s="41"/>
      <c r="RRA47" s="41"/>
      <c r="RRB47" s="41"/>
      <c r="RRC47" s="41"/>
      <c r="RRD47" s="41"/>
      <c r="RRE47" s="41"/>
      <c r="RRF47" s="41"/>
      <c r="RRG47" s="41"/>
      <c r="RRH47" s="41"/>
      <c r="RRI47" s="41"/>
      <c r="RRJ47" s="41"/>
      <c r="RRK47" s="41"/>
      <c r="RRL47" s="41"/>
      <c r="RRM47" s="41"/>
      <c r="RRN47" s="41"/>
      <c r="RRO47" s="41"/>
      <c r="RRP47" s="41"/>
      <c r="RRQ47" s="41"/>
      <c r="RRR47" s="41"/>
      <c r="RRS47" s="41"/>
      <c r="RRT47" s="41"/>
      <c r="RRU47" s="41"/>
      <c r="RRV47" s="41"/>
      <c r="RRW47" s="41"/>
      <c r="RRX47" s="41"/>
      <c r="RRY47" s="41"/>
      <c r="RRZ47" s="41"/>
      <c r="RSA47" s="41"/>
      <c r="RSB47" s="41"/>
      <c r="RSC47" s="41"/>
      <c r="RSD47" s="41"/>
      <c r="RSE47" s="41"/>
      <c r="RSF47" s="41"/>
      <c r="RSG47" s="41"/>
      <c r="RSH47" s="41"/>
      <c r="RSI47" s="41"/>
      <c r="RSJ47" s="41"/>
      <c r="RSK47" s="41"/>
      <c r="RSL47" s="41"/>
      <c r="RSM47" s="41"/>
      <c r="RSN47" s="41"/>
      <c r="RSO47" s="41"/>
      <c r="RSP47" s="41"/>
      <c r="RSQ47" s="41"/>
      <c r="RSR47" s="41"/>
      <c r="RSS47" s="41"/>
      <c r="RST47" s="41"/>
      <c r="RSU47" s="41"/>
      <c r="RSV47" s="41"/>
      <c r="RSW47" s="41"/>
      <c r="RSX47" s="41"/>
      <c r="RSY47" s="41"/>
      <c r="RSZ47" s="41"/>
      <c r="RTA47" s="41"/>
      <c r="RTB47" s="41"/>
      <c r="RTC47" s="41"/>
      <c r="RTD47" s="41"/>
      <c r="RTE47" s="41"/>
      <c r="RTF47" s="41"/>
      <c r="RTG47" s="41"/>
      <c r="RTH47" s="41"/>
      <c r="RTI47" s="41"/>
      <c r="RTJ47" s="41"/>
      <c r="RTK47" s="41"/>
      <c r="RTL47" s="41"/>
      <c r="RTM47" s="41"/>
      <c r="RTN47" s="41"/>
      <c r="RTO47" s="41"/>
      <c r="RTP47" s="41"/>
      <c r="RTQ47" s="41"/>
      <c r="RTR47" s="41"/>
      <c r="RTS47" s="41"/>
      <c r="RTT47" s="41"/>
      <c r="RTU47" s="41"/>
      <c r="RTV47" s="41"/>
      <c r="RTW47" s="41"/>
      <c r="RTX47" s="41"/>
      <c r="RTY47" s="41"/>
      <c r="RTZ47" s="41"/>
      <c r="RUA47" s="41"/>
      <c r="RUB47" s="41"/>
      <c r="RUC47" s="41"/>
      <c r="RUD47" s="41"/>
      <c r="RUE47" s="41"/>
      <c r="RUF47" s="41"/>
      <c r="RUG47" s="41"/>
      <c r="RUH47" s="41"/>
      <c r="RUI47" s="41"/>
      <c r="RUJ47" s="41"/>
      <c r="RUK47" s="41"/>
      <c r="RUL47" s="41"/>
      <c r="RUM47" s="41"/>
      <c r="RUN47" s="41"/>
      <c r="RUO47" s="41"/>
      <c r="RUP47" s="41"/>
      <c r="RUQ47" s="41"/>
      <c r="RUR47" s="41"/>
      <c r="RUS47" s="41"/>
      <c r="RUT47" s="41"/>
      <c r="RUU47" s="41"/>
      <c r="RUV47" s="41"/>
      <c r="RUW47" s="41"/>
      <c r="RUX47" s="41"/>
      <c r="RUY47" s="41"/>
      <c r="RUZ47" s="41"/>
      <c r="RVA47" s="41"/>
      <c r="RVB47" s="41"/>
      <c r="RVC47" s="41"/>
      <c r="RVD47" s="41"/>
      <c r="RVE47" s="41"/>
      <c r="RVF47" s="41"/>
      <c r="RVG47" s="41"/>
      <c r="RVH47" s="41"/>
      <c r="RVI47" s="41"/>
      <c r="RVJ47" s="41"/>
      <c r="RVK47" s="41"/>
      <c r="RVL47" s="41"/>
      <c r="RVM47" s="41"/>
      <c r="RVN47" s="41"/>
      <c r="RVO47" s="41"/>
      <c r="RVP47" s="41"/>
      <c r="RVQ47" s="41"/>
      <c r="RVR47" s="41"/>
      <c r="RVS47" s="41"/>
      <c r="RVT47" s="41"/>
      <c r="RVU47" s="41"/>
      <c r="RVV47" s="41"/>
      <c r="RVW47" s="41"/>
      <c r="RVX47" s="41"/>
      <c r="RVY47" s="41"/>
      <c r="RVZ47" s="41"/>
      <c r="RWA47" s="41"/>
      <c r="RWB47" s="41"/>
      <c r="RWC47" s="41"/>
      <c r="RWD47" s="41"/>
      <c r="RWE47" s="41"/>
      <c r="RWF47" s="41"/>
      <c r="RWG47" s="41"/>
      <c r="RWH47" s="41"/>
      <c r="RWI47" s="41"/>
      <c r="RWJ47" s="41"/>
      <c r="RWK47" s="41"/>
      <c r="RWL47" s="41"/>
      <c r="RWM47" s="41"/>
      <c r="RWN47" s="41"/>
      <c r="RWO47" s="41"/>
      <c r="RWP47" s="41"/>
      <c r="RWQ47" s="41"/>
      <c r="RWR47" s="41"/>
      <c r="RWS47" s="41"/>
      <c r="RWT47" s="41"/>
      <c r="RWU47" s="41"/>
      <c r="RWV47" s="41"/>
      <c r="RWW47" s="41"/>
      <c r="RWX47" s="41"/>
      <c r="RWY47" s="41"/>
      <c r="RWZ47" s="41"/>
      <c r="RXA47" s="41"/>
      <c r="RXB47" s="41"/>
      <c r="RXC47" s="41"/>
      <c r="RXD47" s="41"/>
      <c r="RXE47" s="41"/>
      <c r="RXF47" s="41"/>
      <c r="RXG47" s="41"/>
      <c r="RXH47" s="41"/>
      <c r="RXI47" s="41"/>
      <c r="RXJ47" s="41"/>
      <c r="RXK47" s="41"/>
      <c r="RXL47" s="41"/>
      <c r="RXM47" s="41"/>
      <c r="RXN47" s="41"/>
      <c r="RXO47" s="41"/>
      <c r="RXP47" s="41"/>
      <c r="RXQ47" s="41"/>
      <c r="RXR47" s="41"/>
      <c r="RXS47" s="41"/>
      <c r="RXT47" s="41"/>
      <c r="RXU47" s="41"/>
      <c r="RXV47" s="41"/>
      <c r="RXW47" s="41"/>
      <c r="RXX47" s="41"/>
      <c r="RXY47" s="41"/>
      <c r="RXZ47" s="41"/>
      <c r="RYA47" s="41"/>
      <c r="RYB47" s="41"/>
      <c r="RYC47" s="41"/>
      <c r="RYD47" s="41"/>
      <c r="RYE47" s="41"/>
      <c r="RYF47" s="41"/>
      <c r="RYG47" s="41"/>
      <c r="RYH47" s="41"/>
      <c r="RYI47" s="41"/>
      <c r="RYJ47" s="41"/>
      <c r="RYK47" s="41"/>
      <c r="RYL47" s="41"/>
      <c r="RYM47" s="41"/>
      <c r="RYN47" s="41"/>
      <c r="RYO47" s="41"/>
      <c r="RYP47" s="41"/>
      <c r="RYQ47" s="41"/>
      <c r="RYR47" s="41"/>
      <c r="RYS47" s="41"/>
      <c r="RYT47" s="41"/>
      <c r="RYU47" s="41"/>
      <c r="RYV47" s="41"/>
      <c r="RYW47" s="41"/>
      <c r="RYX47" s="41"/>
      <c r="RYY47" s="41"/>
      <c r="RYZ47" s="41"/>
      <c r="RZA47" s="41"/>
      <c r="RZB47" s="41"/>
      <c r="RZC47" s="41"/>
      <c r="RZD47" s="41"/>
      <c r="RZE47" s="41"/>
      <c r="RZF47" s="41"/>
      <c r="RZG47" s="41"/>
      <c r="RZH47" s="41"/>
      <c r="RZI47" s="41"/>
      <c r="RZJ47" s="41"/>
      <c r="RZK47" s="41"/>
      <c r="RZL47" s="41"/>
      <c r="RZM47" s="41"/>
      <c r="RZN47" s="41"/>
      <c r="RZO47" s="41"/>
      <c r="RZP47" s="41"/>
      <c r="RZQ47" s="41"/>
      <c r="RZR47" s="41"/>
      <c r="RZS47" s="41"/>
      <c r="RZT47" s="41"/>
      <c r="RZU47" s="41"/>
      <c r="RZV47" s="41"/>
      <c r="RZW47" s="41"/>
      <c r="RZX47" s="41"/>
      <c r="RZY47" s="41"/>
      <c r="RZZ47" s="41"/>
      <c r="SAA47" s="41"/>
      <c r="SAB47" s="41"/>
      <c r="SAC47" s="41"/>
      <c r="SAD47" s="41"/>
      <c r="SAE47" s="41"/>
      <c r="SAF47" s="41"/>
      <c r="SAG47" s="41"/>
      <c r="SAH47" s="41"/>
      <c r="SAI47" s="41"/>
      <c r="SAJ47" s="41"/>
      <c r="SAK47" s="41"/>
      <c r="SAL47" s="41"/>
      <c r="SAM47" s="41"/>
      <c r="SAN47" s="41"/>
      <c r="SAO47" s="41"/>
      <c r="SAP47" s="41"/>
      <c r="SAQ47" s="41"/>
      <c r="SAR47" s="41"/>
      <c r="SAS47" s="41"/>
      <c r="SAT47" s="41"/>
      <c r="SAU47" s="41"/>
      <c r="SAV47" s="41"/>
      <c r="SAW47" s="41"/>
      <c r="SAX47" s="41"/>
      <c r="SAY47" s="41"/>
      <c r="SAZ47" s="41"/>
      <c r="SBA47" s="41"/>
      <c r="SBB47" s="41"/>
      <c r="SBC47" s="41"/>
      <c r="SBD47" s="41"/>
      <c r="SBE47" s="41"/>
      <c r="SBF47" s="41"/>
      <c r="SBG47" s="41"/>
      <c r="SBH47" s="41"/>
      <c r="SBI47" s="41"/>
      <c r="SBJ47" s="41"/>
      <c r="SBK47" s="41"/>
      <c r="SBL47" s="41"/>
      <c r="SBM47" s="41"/>
      <c r="SBN47" s="41"/>
      <c r="SBO47" s="41"/>
      <c r="SBP47" s="41"/>
      <c r="SBQ47" s="41"/>
      <c r="SBR47" s="41"/>
      <c r="SBS47" s="41"/>
      <c r="SBT47" s="41"/>
      <c r="SBU47" s="41"/>
      <c r="SBV47" s="41"/>
      <c r="SBW47" s="41"/>
      <c r="SBX47" s="41"/>
      <c r="SBY47" s="41"/>
      <c r="SBZ47" s="41"/>
      <c r="SCA47" s="41"/>
      <c r="SCB47" s="41"/>
      <c r="SCC47" s="41"/>
      <c r="SCD47" s="41"/>
      <c r="SCE47" s="41"/>
      <c r="SCF47" s="41"/>
      <c r="SCG47" s="41"/>
      <c r="SCH47" s="41"/>
      <c r="SCI47" s="41"/>
      <c r="SCJ47" s="41"/>
      <c r="SCK47" s="41"/>
      <c r="SCL47" s="41"/>
      <c r="SCM47" s="41"/>
      <c r="SCN47" s="41"/>
      <c r="SCO47" s="41"/>
      <c r="SCP47" s="41"/>
      <c r="SCQ47" s="41"/>
      <c r="SCR47" s="41"/>
      <c r="SCS47" s="41"/>
      <c r="SCT47" s="41"/>
      <c r="SCU47" s="41"/>
      <c r="SCV47" s="41"/>
      <c r="SCW47" s="41"/>
      <c r="SCX47" s="41"/>
      <c r="SCY47" s="41"/>
      <c r="SCZ47" s="41"/>
      <c r="SDA47" s="41"/>
      <c r="SDB47" s="41"/>
      <c r="SDC47" s="41"/>
      <c r="SDD47" s="41"/>
      <c r="SDE47" s="41"/>
      <c r="SDF47" s="41"/>
      <c r="SDG47" s="41"/>
      <c r="SDH47" s="41"/>
      <c r="SDI47" s="41"/>
      <c r="SDJ47" s="41"/>
      <c r="SDK47" s="41"/>
      <c r="SDL47" s="41"/>
      <c r="SDM47" s="41"/>
      <c r="SDN47" s="41"/>
      <c r="SDO47" s="41"/>
      <c r="SDP47" s="41"/>
      <c r="SDQ47" s="41"/>
      <c r="SDR47" s="41"/>
      <c r="SDS47" s="41"/>
      <c r="SDT47" s="41"/>
      <c r="SDU47" s="41"/>
      <c r="SDV47" s="41"/>
      <c r="SDW47" s="41"/>
      <c r="SDX47" s="41"/>
      <c r="SDY47" s="41"/>
      <c r="SDZ47" s="41"/>
      <c r="SEA47" s="41"/>
      <c r="SEB47" s="41"/>
      <c r="SEC47" s="41"/>
      <c r="SED47" s="41"/>
      <c r="SEE47" s="41"/>
      <c r="SEF47" s="41"/>
      <c r="SEG47" s="41"/>
      <c r="SEH47" s="41"/>
      <c r="SEI47" s="41"/>
      <c r="SEJ47" s="41"/>
      <c r="SEK47" s="41"/>
      <c r="SEL47" s="41"/>
      <c r="SEM47" s="41"/>
      <c r="SEN47" s="41"/>
      <c r="SEO47" s="41"/>
      <c r="SEP47" s="41"/>
      <c r="SEQ47" s="41"/>
      <c r="SER47" s="41"/>
      <c r="SES47" s="41"/>
      <c r="SET47" s="41"/>
      <c r="SEU47" s="41"/>
      <c r="SEV47" s="41"/>
      <c r="SEW47" s="41"/>
      <c r="SEX47" s="41"/>
      <c r="SEY47" s="41"/>
      <c r="SEZ47" s="41"/>
      <c r="SFA47" s="41"/>
      <c r="SFB47" s="41"/>
      <c r="SFC47" s="41"/>
      <c r="SFD47" s="41"/>
      <c r="SFE47" s="41"/>
      <c r="SFF47" s="41"/>
      <c r="SFG47" s="41"/>
      <c r="SFH47" s="41"/>
      <c r="SFI47" s="41"/>
      <c r="SFJ47" s="41"/>
      <c r="SFK47" s="41"/>
      <c r="SFL47" s="41"/>
      <c r="SFM47" s="41"/>
      <c r="SFN47" s="41"/>
      <c r="SFO47" s="41"/>
      <c r="SFP47" s="41"/>
      <c r="SFQ47" s="41"/>
      <c r="SFR47" s="41"/>
      <c r="SFS47" s="41"/>
      <c r="SFT47" s="41"/>
      <c r="SFU47" s="41"/>
      <c r="SFV47" s="41"/>
      <c r="SFW47" s="41"/>
      <c r="SFX47" s="41"/>
      <c r="SFY47" s="41"/>
      <c r="SFZ47" s="41"/>
      <c r="SGA47" s="41"/>
      <c r="SGB47" s="41"/>
      <c r="SGC47" s="41"/>
      <c r="SGD47" s="41"/>
      <c r="SGE47" s="41"/>
      <c r="SGF47" s="41"/>
      <c r="SGG47" s="41"/>
      <c r="SGH47" s="41"/>
      <c r="SGI47" s="41"/>
      <c r="SGJ47" s="41"/>
      <c r="SGK47" s="41"/>
      <c r="SGL47" s="41"/>
      <c r="SGM47" s="41"/>
      <c r="SGN47" s="41"/>
      <c r="SGO47" s="41"/>
      <c r="SGP47" s="41"/>
      <c r="SGQ47" s="41"/>
      <c r="SGR47" s="41"/>
      <c r="SGS47" s="41"/>
      <c r="SGT47" s="41"/>
      <c r="SGU47" s="41"/>
      <c r="SGV47" s="41"/>
      <c r="SGW47" s="41"/>
      <c r="SGX47" s="41"/>
      <c r="SGY47" s="41"/>
      <c r="SGZ47" s="41"/>
      <c r="SHA47" s="41"/>
      <c r="SHB47" s="41"/>
      <c r="SHC47" s="41"/>
      <c r="SHD47" s="41"/>
      <c r="SHE47" s="41"/>
      <c r="SHF47" s="41"/>
      <c r="SHG47" s="41"/>
      <c r="SHH47" s="41"/>
      <c r="SHI47" s="41"/>
      <c r="SHJ47" s="41"/>
      <c r="SHK47" s="41"/>
      <c r="SHL47" s="41"/>
      <c r="SHM47" s="41"/>
      <c r="SHN47" s="41"/>
      <c r="SHO47" s="41"/>
      <c r="SHP47" s="41"/>
      <c r="SHQ47" s="41"/>
      <c r="SHR47" s="41"/>
      <c r="SHS47" s="41"/>
      <c r="SHT47" s="41"/>
      <c r="SHU47" s="41"/>
      <c r="SHV47" s="41"/>
      <c r="SHW47" s="41"/>
      <c r="SHX47" s="41"/>
      <c r="SHY47" s="41"/>
      <c r="SHZ47" s="41"/>
      <c r="SIA47" s="41"/>
      <c r="SIB47" s="41"/>
      <c r="SIC47" s="41"/>
      <c r="SID47" s="41"/>
      <c r="SIE47" s="41"/>
      <c r="SIF47" s="41"/>
      <c r="SIG47" s="41"/>
      <c r="SIH47" s="41"/>
      <c r="SII47" s="41"/>
      <c r="SIJ47" s="41"/>
      <c r="SIK47" s="41"/>
      <c r="SIL47" s="41"/>
      <c r="SIM47" s="41"/>
      <c r="SIN47" s="41"/>
      <c r="SIO47" s="41"/>
      <c r="SIP47" s="41"/>
      <c r="SIQ47" s="41"/>
      <c r="SIR47" s="41"/>
      <c r="SIS47" s="41"/>
      <c r="SIT47" s="41"/>
      <c r="SIU47" s="41"/>
      <c r="SIV47" s="41"/>
      <c r="SIW47" s="41"/>
      <c r="SIX47" s="41"/>
      <c r="SIY47" s="41"/>
      <c r="SIZ47" s="41"/>
      <c r="SJA47" s="41"/>
      <c r="SJB47" s="41"/>
      <c r="SJC47" s="41"/>
      <c r="SJD47" s="41"/>
      <c r="SJE47" s="41"/>
      <c r="SJF47" s="41"/>
      <c r="SJG47" s="41"/>
      <c r="SJH47" s="41"/>
      <c r="SJI47" s="41"/>
      <c r="SJJ47" s="41"/>
      <c r="SJK47" s="41"/>
      <c r="SJL47" s="41"/>
      <c r="SJM47" s="41"/>
      <c r="SJN47" s="41"/>
      <c r="SJO47" s="41"/>
      <c r="SJP47" s="41"/>
      <c r="SJQ47" s="41"/>
      <c r="SJR47" s="41"/>
      <c r="SJS47" s="41"/>
      <c r="SJT47" s="41"/>
      <c r="SJU47" s="41"/>
      <c r="SJV47" s="41"/>
      <c r="SJW47" s="41"/>
      <c r="SJX47" s="41"/>
      <c r="SJY47" s="41"/>
      <c r="SJZ47" s="41"/>
      <c r="SKA47" s="41"/>
      <c r="SKB47" s="41"/>
      <c r="SKC47" s="41"/>
      <c r="SKD47" s="41"/>
      <c r="SKE47" s="41"/>
      <c r="SKF47" s="41"/>
      <c r="SKG47" s="41"/>
      <c r="SKH47" s="41"/>
      <c r="SKI47" s="41"/>
      <c r="SKJ47" s="41"/>
      <c r="SKK47" s="41"/>
      <c r="SKL47" s="41"/>
      <c r="SKM47" s="41"/>
      <c r="SKN47" s="41"/>
      <c r="SKO47" s="41"/>
      <c r="SKP47" s="41"/>
      <c r="SKQ47" s="41"/>
      <c r="SKR47" s="41"/>
      <c r="SKS47" s="41"/>
      <c r="SKT47" s="41"/>
      <c r="SKU47" s="41"/>
      <c r="SKV47" s="41"/>
      <c r="SKW47" s="41"/>
      <c r="SKX47" s="41"/>
      <c r="SKY47" s="41"/>
      <c r="SKZ47" s="41"/>
      <c r="SLA47" s="41"/>
      <c r="SLB47" s="41"/>
      <c r="SLC47" s="41"/>
      <c r="SLD47" s="41"/>
      <c r="SLE47" s="41"/>
      <c r="SLF47" s="41"/>
      <c r="SLG47" s="41"/>
      <c r="SLH47" s="41"/>
      <c r="SLI47" s="41"/>
      <c r="SLJ47" s="41"/>
      <c r="SLK47" s="41"/>
      <c r="SLL47" s="41"/>
      <c r="SLM47" s="41"/>
      <c r="SLN47" s="41"/>
      <c r="SLO47" s="41"/>
      <c r="SLP47" s="41"/>
      <c r="SLQ47" s="41"/>
      <c r="SLR47" s="41"/>
      <c r="SLS47" s="41"/>
      <c r="SLT47" s="41"/>
      <c r="SLU47" s="41"/>
      <c r="SLV47" s="41"/>
      <c r="SLW47" s="41"/>
      <c r="SLX47" s="41"/>
      <c r="SLY47" s="41"/>
      <c r="SLZ47" s="41"/>
      <c r="SMA47" s="41"/>
      <c r="SMB47" s="41"/>
      <c r="SMC47" s="41"/>
      <c r="SMD47" s="41"/>
      <c r="SME47" s="41"/>
      <c r="SMF47" s="41"/>
      <c r="SMG47" s="41"/>
      <c r="SMH47" s="41"/>
      <c r="SMI47" s="41"/>
      <c r="SMJ47" s="41"/>
      <c r="SMK47" s="41"/>
      <c r="SML47" s="41"/>
      <c r="SMM47" s="41"/>
      <c r="SMN47" s="41"/>
      <c r="SMO47" s="41"/>
      <c r="SMP47" s="41"/>
      <c r="SMQ47" s="41"/>
      <c r="SMR47" s="41"/>
      <c r="SMS47" s="41"/>
      <c r="SMT47" s="41"/>
      <c r="SMU47" s="41"/>
      <c r="SMV47" s="41"/>
      <c r="SMW47" s="41"/>
      <c r="SMX47" s="41"/>
      <c r="SMY47" s="41"/>
      <c r="SMZ47" s="41"/>
      <c r="SNA47" s="41"/>
      <c r="SNB47" s="41"/>
      <c r="SNC47" s="41"/>
      <c r="SND47" s="41"/>
      <c r="SNE47" s="41"/>
      <c r="SNF47" s="41"/>
      <c r="SNG47" s="41"/>
      <c r="SNH47" s="41"/>
      <c r="SNI47" s="41"/>
      <c r="SNJ47" s="41"/>
      <c r="SNK47" s="41"/>
      <c r="SNL47" s="41"/>
      <c r="SNM47" s="41"/>
      <c r="SNN47" s="41"/>
      <c r="SNO47" s="41"/>
      <c r="SNP47" s="41"/>
      <c r="SNQ47" s="41"/>
      <c r="SNR47" s="41"/>
      <c r="SNS47" s="41"/>
      <c r="SNT47" s="41"/>
      <c r="SNU47" s="41"/>
      <c r="SNV47" s="41"/>
      <c r="SNW47" s="41"/>
      <c r="SNX47" s="41"/>
      <c r="SNY47" s="41"/>
      <c r="SNZ47" s="41"/>
      <c r="SOA47" s="41"/>
      <c r="SOB47" s="41"/>
      <c r="SOC47" s="41"/>
      <c r="SOD47" s="41"/>
      <c r="SOE47" s="41"/>
      <c r="SOF47" s="41"/>
      <c r="SOG47" s="41"/>
      <c r="SOH47" s="41"/>
      <c r="SOI47" s="41"/>
      <c r="SOJ47" s="41"/>
      <c r="SOK47" s="41"/>
      <c r="SOL47" s="41"/>
      <c r="SOM47" s="41"/>
      <c r="SON47" s="41"/>
      <c r="SOO47" s="41"/>
      <c r="SOP47" s="41"/>
      <c r="SOQ47" s="41"/>
      <c r="SOR47" s="41"/>
      <c r="SOS47" s="41"/>
      <c r="SOT47" s="41"/>
      <c r="SOU47" s="41"/>
      <c r="SOV47" s="41"/>
      <c r="SOW47" s="41"/>
      <c r="SOX47" s="41"/>
      <c r="SOY47" s="41"/>
      <c r="SOZ47" s="41"/>
      <c r="SPA47" s="41"/>
      <c r="SPB47" s="41"/>
      <c r="SPC47" s="41"/>
      <c r="SPD47" s="41"/>
      <c r="SPE47" s="41"/>
      <c r="SPF47" s="41"/>
      <c r="SPG47" s="41"/>
      <c r="SPH47" s="41"/>
      <c r="SPI47" s="41"/>
      <c r="SPJ47" s="41"/>
      <c r="SPK47" s="41"/>
      <c r="SPL47" s="41"/>
      <c r="SPM47" s="41"/>
      <c r="SPN47" s="41"/>
      <c r="SPO47" s="41"/>
      <c r="SPP47" s="41"/>
      <c r="SPQ47" s="41"/>
      <c r="SPR47" s="41"/>
      <c r="SPS47" s="41"/>
      <c r="SPT47" s="41"/>
      <c r="SPU47" s="41"/>
      <c r="SPV47" s="41"/>
      <c r="SPW47" s="41"/>
      <c r="SPX47" s="41"/>
      <c r="SPY47" s="41"/>
      <c r="SPZ47" s="41"/>
      <c r="SQA47" s="41"/>
      <c r="SQB47" s="41"/>
      <c r="SQC47" s="41"/>
      <c r="SQD47" s="41"/>
      <c r="SQE47" s="41"/>
      <c r="SQF47" s="41"/>
      <c r="SQG47" s="41"/>
      <c r="SQH47" s="41"/>
      <c r="SQI47" s="41"/>
      <c r="SQJ47" s="41"/>
      <c r="SQK47" s="41"/>
      <c r="SQL47" s="41"/>
      <c r="SQM47" s="41"/>
      <c r="SQN47" s="41"/>
      <c r="SQO47" s="41"/>
      <c r="SQP47" s="41"/>
      <c r="SQQ47" s="41"/>
      <c r="SQR47" s="41"/>
      <c r="SQS47" s="41"/>
      <c r="SQT47" s="41"/>
      <c r="SQU47" s="41"/>
      <c r="SQV47" s="41"/>
      <c r="SQW47" s="41"/>
      <c r="SQX47" s="41"/>
      <c r="SQY47" s="41"/>
      <c r="SQZ47" s="41"/>
      <c r="SRA47" s="41"/>
      <c r="SRB47" s="41"/>
      <c r="SRC47" s="41"/>
      <c r="SRD47" s="41"/>
      <c r="SRE47" s="41"/>
      <c r="SRF47" s="41"/>
      <c r="SRG47" s="41"/>
      <c r="SRH47" s="41"/>
      <c r="SRI47" s="41"/>
      <c r="SRJ47" s="41"/>
      <c r="SRK47" s="41"/>
      <c r="SRL47" s="41"/>
      <c r="SRM47" s="41"/>
      <c r="SRN47" s="41"/>
      <c r="SRO47" s="41"/>
      <c r="SRP47" s="41"/>
      <c r="SRQ47" s="41"/>
      <c r="SRR47" s="41"/>
      <c r="SRS47" s="41"/>
      <c r="SRT47" s="41"/>
      <c r="SRU47" s="41"/>
      <c r="SRV47" s="41"/>
      <c r="SRW47" s="41"/>
      <c r="SRX47" s="41"/>
      <c r="SRY47" s="41"/>
      <c r="SRZ47" s="41"/>
      <c r="SSA47" s="41"/>
      <c r="SSB47" s="41"/>
      <c r="SSC47" s="41"/>
      <c r="SSD47" s="41"/>
      <c r="SSE47" s="41"/>
      <c r="SSF47" s="41"/>
      <c r="SSG47" s="41"/>
      <c r="SSH47" s="41"/>
      <c r="SSI47" s="41"/>
      <c r="SSJ47" s="41"/>
      <c r="SSK47" s="41"/>
      <c r="SSL47" s="41"/>
      <c r="SSM47" s="41"/>
      <c r="SSN47" s="41"/>
      <c r="SSO47" s="41"/>
      <c r="SSP47" s="41"/>
      <c r="SSQ47" s="41"/>
      <c r="SSR47" s="41"/>
      <c r="SSS47" s="41"/>
      <c r="SST47" s="41"/>
      <c r="SSU47" s="41"/>
      <c r="SSV47" s="41"/>
      <c r="SSW47" s="41"/>
      <c r="SSX47" s="41"/>
      <c r="SSY47" s="41"/>
      <c r="SSZ47" s="41"/>
      <c r="STA47" s="41"/>
      <c r="STB47" s="41"/>
      <c r="STC47" s="41"/>
      <c r="STD47" s="41"/>
      <c r="STE47" s="41"/>
      <c r="STF47" s="41"/>
      <c r="STG47" s="41"/>
      <c r="STH47" s="41"/>
      <c r="STI47" s="41"/>
      <c r="STJ47" s="41"/>
      <c r="STK47" s="41"/>
      <c r="STL47" s="41"/>
      <c r="STM47" s="41"/>
      <c r="STN47" s="41"/>
      <c r="STO47" s="41"/>
      <c r="STP47" s="41"/>
      <c r="STQ47" s="41"/>
      <c r="STR47" s="41"/>
      <c r="STS47" s="41"/>
      <c r="STT47" s="41"/>
      <c r="STU47" s="41"/>
      <c r="STV47" s="41"/>
      <c r="STW47" s="41"/>
      <c r="STX47" s="41"/>
      <c r="STY47" s="41"/>
      <c r="STZ47" s="41"/>
      <c r="SUA47" s="41"/>
      <c r="SUB47" s="41"/>
      <c r="SUC47" s="41"/>
      <c r="SUD47" s="41"/>
      <c r="SUE47" s="41"/>
      <c r="SUF47" s="41"/>
      <c r="SUG47" s="41"/>
      <c r="SUH47" s="41"/>
      <c r="SUI47" s="41"/>
      <c r="SUJ47" s="41"/>
      <c r="SUK47" s="41"/>
      <c r="SUL47" s="41"/>
      <c r="SUM47" s="41"/>
      <c r="SUN47" s="41"/>
      <c r="SUO47" s="41"/>
      <c r="SUP47" s="41"/>
      <c r="SUQ47" s="41"/>
      <c r="SUR47" s="41"/>
      <c r="SUS47" s="41"/>
      <c r="SUT47" s="41"/>
      <c r="SUU47" s="41"/>
      <c r="SUV47" s="41"/>
      <c r="SUW47" s="41"/>
      <c r="SUX47" s="41"/>
      <c r="SUY47" s="41"/>
      <c r="SUZ47" s="41"/>
      <c r="SVA47" s="41"/>
      <c r="SVB47" s="41"/>
      <c r="SVC47" s="41"/>
      <c r="SVD47" s="41"/>
      <c r="SVE47" s="41"/>
      <c r="SVF47" s="41"/>
      <c r="SVG47" s="41"/>
      <c r="SVH47" s="41"/>
      <c r="SVI47" s="41"/>
      <c r="SVJ47" s="41"/>
      <c r="SVK47" s="41"/>
      <c r="SVL47" s="41"/>
      <c r="SVM47" s="41"/>
      <c r="SVN47" s="41"/>
      <c r="SVO47" s="41"/>
      <c r="SVP47" s="41"/>
      <c r="SVQ47" s="41"/>
      <c r="SVR47" s="41"/>
      <c r="SVS47" s="41"/>
      <c r="SVT47" s="41"/>
      <c r="SVU47" s="41"/>
      <c r="SVV47" s="41"/>
      <c r="SVW47" s="41"/>
      <c r="SVX47" s="41"/>
      <c r="SVY47" s="41"/>
      <c r="SVZ47" s="41"/>
      <c r="SWA47" s="41"/>
      <c r="SWB47" s="41"/>
      <c r="SWC47" s="41"/>
      <c r="SWD47" s="41"/>
      <c r="SWE47" s="41"/>
      <c r="SWF47" s="41"/>
      <c r="SWG47" s="41"/>
      <c r="SWH47" s="41"/>
      <c r="SWI47" s="41"/>
      <c r="SWJ47" s="41"/>
      <c r="SWK47" s="41"/>
      <c r="SWL47" s="41"/>
      <c r="SWM47" s="41"/>
      <c r="SWN47" s="41"/>
      <c r="SWO47" s="41"/>
      <c r="SWP47" s="41"/>
      <c r="SWQ47" s="41"/>
      <c r="SWR47" s="41"/>
      <c r="SWS47" s="41"/>
      <c r="SWT47" s="41"/>
      <c r="SWU47" s="41"/>
      <c r="SWV47" s="41"/>
      <c r="SWW47" s="41"/>
      <c r="SWX47" s="41"/>
      <c r="SWY47" s="41"/>
      <c r="SWZ47" s="41"/>
      <c r="SXA47" s="41"/>
      <c r="SXB47" s="41"/>
      <c r="SXC47" s="41"/>
      <c r="SXD47" s="41"/>
      <c r="SXE47" s="41"/>
      <c r="SXF47" s="41"/>
      <c r="SXG47" s="41"/>
      <c r="SXH47" s="41"/>
      <c r="SXI47" s="41"/>
      <c r="SXJ47" s="41"/>
      <c r="SXK47" s="41"/>
      <c r="SXL47" s="41"/>
      <c r="SXM47" s="41"/>
      <c r="SXN47" s="41"/>
      <c r="SXO47" s="41"/>
      <c r="SXP47" s="41"/>
      <c r="SXQ47" s="41"/>
      <c r="SXR47" s="41"/>
      <c r="SXS47" s="41"/>
      <c r="SXT47" s="41"/>
      <c r="SXU47" s="41"/>
      <c r="SXV47" s="41"/>
      <c r="SXW47" s="41"/>
      <c r="SXX47" s="41"/>
      <c r="SXY47" s="41"/>
      <c r="SXZ47" s="41"/>
      <c r="SYA47" s="41"/>
      <c r="SYB47" s="41"/>
      <c r="SYC47" s="41"/>
      <c r="SYD47" s="41"/>
      <c r="SYE47" s="41"/>
      <c r="SYF47" s="41"/>
      <c r="SYG47" s="41"/>
      <c r="SYH47" s="41"/>
      <c r="SYI47" s="41"/>
      <c r="SYJ47" s="41"/>
      <c r="SYK47" s="41"/>
      <c r="SYL47" s="41"/>
      <c r="SYM47" s="41"/>
      <c r="SYN47" s="41"/>
      <c r="SYO47" s="41"/>
      <c r="SYP47" s="41"/>
      <c r="SYQ47" s="41"/>
      <c r="SYR47" s="41"/>
      <c r="SYS47" s="41"/>
      <c r="SYT47" s="41"/>
      <c r="SYU47" s="41"/>
      <c r="SYV47" s="41"/>
      <c r="SYW47" s="41"/>
      <c r="SYX47" s="41"/>
      <c r="SYY47" s="41"/>
      <c r="SYZ47" s="41"/>
      <c r="SZA47" s="41"/>
      <c r="SZB47" s="41"/>
      <c r="SZC47" s="41"/>
      <c r="SZD47" s="41"/>
      <c r="SZE47" s="41"/>
      <c r="SZF47" s="41"/>
      <c r="SZG47" s="41"/>
      <c r="SZH47" s="41"/>
      <c r="SZI47" s="41"/>
      <c r="SZJ47" s="41"/>
      <c r="SZK47" s="41"/>
      <c r="SZL47" s="41"/>
      <c r="SZM47" s="41"/>
      <c r="SZN47" s="41"/>
      <c r="SZO47" s="41"/>
      <c r="SZP47" s="41"/>
      <c r="SZQ47" s="41"/>
      <c r="SZR47" s="41"/>
      <c r="SZS47" s="41"/>
      <c r="SZT47" s="41"/>
      <c r="SZU47" s="41"/>
      <c r="SZV47" s="41"/>
      <c r="SZW47" s="41"/>
      <c r="SZX47" s="41"/>
      <c r="SZY47" s="41"/>
      <c r="SZZ47" s="41"/>
      <c r="TAA47" s="41"/>
      <c r="TAB47" s="41"/>
      <c r="TAC47" s="41"/>
      <c r="TAD47" s="41"/>
      <c r="TAE47" s="41"/>
      <c r="TAF47" s="41"/>
      <c r="TAG47" s="41"/>
      <c r="TAH47" s="41"/>
      <c r="TAI47" s="41"/>
      <c r="TAJ47" s="41"/>
      <c r="TAK47" s="41"/>
      <c r="TAL47" s="41"/>
      <c r="TAM47" s="41"/>
      <c r="TAN47" s="41"/>
      <c r="TAO47" s="41"/>
      <c r="TAP47" s="41"/>
      <c r="TAQ47" s="41"/>
      <c r="TAR47" s="41"/>
      <c r="TAS47" s="41"/>
      <c r="TAT47" s="41"/>
      <c r="TAU47" s="41"/>
      <c r="TAV47" s="41"/>
      <c r="TAW47" s="41"/>
      <c r="TAX47" s="41"/>
      <c r="TAY47" s="41"/>
      <c r="TAZ47" s="41"/>
      <c r="TBA47" s="41"/>
      <c r="TBB47" s="41"/>
      <c r="TBC47" s="41"/>
      <c r="TBD47" s="41"/>
      <c r="TBE47" s="41"/>
      <c r="TBF47" s="41"/>
      <c r="TBG47" s="41"/>
      <c r="TBH47" s="41"/>
      <c r="TBI47" s="41"/>
      <c r="TBJ47" s="41"/>
      <c r="TBK47" s="41"/>
      <c r="TBL47" s="41"/>
      <c r="TBM47" s="41"/>
      <c r="TBN47" s="41"/>
      <c r="TBO47" s="41"/>
      <c r="TBP47" s="41"/>
      <c r="TBQ47" s="41"/>
      <c r="TBR47" s="41"/>
      <c r="TBS47" s="41"/>
      <c r="TBT47" s="41"/>
      <c r="TBU47" s="41"/>
      <c r="TBV47" s="41"/>
      <c r="TBW47" s="41"/>
      <c r="TBX47" s="41"/>
      <c r="TBY47" s="41"/>
      <c r="TBZ47" s="41"/>
      <c r="TCA47" s="41"/>
      <c r="TCB47" s="41"/>
      <c r="TCC47" s="41"/>
      <c r="TCD47" s="41"/>
      <c r="TCE47" s="41"/>
      <c r="TCF47" s="41"/>
      <c r="TCG47" s="41"/>
      <c r="TCH47" s="41"/>
      <c r="TCI47" s="41"/>
      <c r="TCJ47" s="41"/>
      <c r="TCK47" s="41"/>
      <c r="TCL47" s="41"/>
      <c r="TCM47" s="41"/>
      <c r="TCN47" s="41"/>
      <c r="TCO47" s="41"/>
      <c r="TCP47" s="41"/>
      <c r="TCQ47" s="41"/>
      <c r="TCR47" s="41"/>
      <c r="TCS47" s="41"/>
      <c r="TCT47" s="41"/>
      <c r="TCU47" s="41"/>
      <c r="TCV47" s="41"/>
      <c r="TCW47" s="41"/>
      <c r="TCX47" s="41"/>
      <c r="TCY47" s="41"/>
      <c r="TCZ47" s="41"/>
      <c r="TDA47" s="41"/>
      <c r="TDB47" s="41"/>
      <c r="TDC47" s="41"/>
      <c r="TDD47" s="41"/>
      <c r="TDE47" s="41"/>
      <c r="TDF47" s="41"/>
      <c r="TDG47" s="41"/>
      <c r="TDH47" s="41"/>
      <c r="TDI47" s="41"/>
      <c r="TDJ47" s="41"/>
      <c r="TDK47" s="41"/>
      <c r="TDL47" s="41"/>
      <c r="TDM47" s="41"/>
      <c r="TDN47" s="41"/>
      <c r="TDO47" s="41"/>
      <c r="TDP47" s="41"/>
      <c r="TDQ47" s="41"/>
      <c r="TDR47" s="41"/>
      <c r="TDS47" s="41"/>
      <c r="TDT47" s="41"/>
      <c r="TDU47" s="41"/>
      <c r="TDV47" s="41"/>
      <c r="TDW47" s="41"/>
      <c r="TDX47" s="41"/>
      <c r="TDY47" s="41"/>
      <c r="TDZ47" s="41"/>
      <c r="TEA47" s="41"/>
      <c r="TEB47" s="41"/>
      <c r="TEC47" s="41"/>
      <c r="TED47" s="41"/>
      <c r="TEE47" s="41"/>
      <c r="TEF47" s="41"/>
      <c r="TEG47" s="41"/>
      <c r="TEH47" s="41"/>
      <c r="TEI47" s="41"/>
      <c r="TEJ47" s="41"/>
      <c r="TEK47" s="41"/>
      <c r="TEL47" s="41"/>
      <c r="TEM47" s="41"/>
      <c r="TEN47" s="41"/>
      <c r="TEO47" s="41"/>
      <c r="TEP47" s="41"/>
      <c r="TEQ47" s="41"/>
      <c r="TER47" s="41"/>
      <c r="TES47" s="41"/>
      <c r="TET47" s="41"/>
      <c r="TEU47" s="41"/>
      <c r="TEV47" s="41"/>
      <c r="TEW47" s="41"/>
      <c r="TEX47" s="41"/>
      <c r="TEY47" s="41"/>
      <c r="TEZ47" s="41"/>
      <c r="TFA47" s="41"/>
      <c r="TFB47" s="41"/>
      <c r="TFC47" s="41"/>
      <c r="TFD47" s="41"/>
      <c r="TFE47" s="41"/>
      <c r="TFF47" s="41"/>
      <c r="TFG47" s="41"/>
      <c r="TFH47" s="41"/>
      <c r="TFI47" s="41"/>
      <c r="TFJ47" s="41"/>
      <c r="TFK47" s="41"/>
      <c r="TFL47" s="41"/>
      <c r="TFM47" s="41"/>
      <c r="TFN47" s="41"/>
      <c r="TFO47" s="41"/>
      <c r="TFP47" s="41"/>
      <c r="TFQ47" s="41"/>
      <c r="TFR47" s="41"/>
      <c r="TFS47" s="41"/>
      <c r="TFT47" s="41"/>
      <c r="TFU47" s="41"/>
      <c r="TFV47" s="41"/>
      <c r="TFW47" s="41"/>
      <c r="TFX47" s="41"/>
      <c r="TFY47" s="41"/>
      <c r="TFZ47" s="41"/>
      <c r="TGA47" s="41"/>
      <c r="TGB47" s="41"/>
      <c r="TGC47" s="41"/>
      <c r="TGD47" s="41"/>
      <c r="TGE47" s="41"/>
      <c r="TGF47" s="41"/>
      <c r="TGG47" s="41"/>
      <c r="TGH47" s="41"/>
      <c r="TGI47" s="41"/>
      <c r="TGJ47" s="41"/>
      <c r="TGK47" s="41"/>
      <c r="TGL47" s="41"/>
      <c r="TGM47" s="41"/>
      <c r="TGN47" s="41"/>
      <c r="TGO47" s="41"/>
      <c r="TGP47" s="41"/>
      <c r="TGQ47" s="41"/>
      <c r="TGR47" s="41"/>
      <c r="TGS47" s="41"/>
      <c r="TGT47" s="41"/>
      <c r="TGU47" s="41"/>
      <c r="TGV47" s="41"/>
      <c r="TGW47" s="41"/>
      <c r="TGX47" s="41"/>
      <c r="TGY47" s="41"/>
      <c r="TGZ47" s="41"/>
      <c r="THA47" s="41"/>
      <c r="THB47" s="41"/>
      <c r="THC47" s="41"/>
      <c r="THD47" s="41"/>
      <c r="THE47" s="41"/>
      <c r="THF47" s="41"/>
      <c r="THG47" s="41"/>
      <c r="THH47" s="41"/>
      <c r="THI47" s="41"/>
      <c r="THJ47" s="41"/>
      <c r="THK47" s="41"/>
      <c r="THL47" s="41"/>
      <c r="THM47" s="41"/>
      <c r="THN47" s="41"/>
      <c r="THO47" s="41"/>
      <c r="THP47" s="41"/>
      <c r="THQ47" s="41"/>
      <c r="THR47" s="41"/>
      <c r="THS47" s="41"/>
      <c r="THT47" s="41"/>
      <c r="THU47" s="41"/>
      <c r="THV47" s="41"/>
      <c r="THW47" s="41"/>
      <c r="THX47" s="41"/>
      <c r="THY47" s="41"/>
      <c r="THZ47" s="41"/>
      <c r="TIA47" s="41"/>
      <c r="TIB47" s="41"/>
      <c r="TIC47" s="41"/>
      <c r="TID47" s="41"/>
      <c r="TIE47" s="41"/>
      <c r="TIF47" s="41"/>
      <c r="TIG47" s="41"/>
      <c r="TIH47" s="41"/>
      <c r="TII47" s="41"/>
      <c r="TIJ47" s="41"/>
      <c r="TIK47" s="41"/>
      <c r="TIL47" s="41"/>
      <c r="TIM47" s="41"/>
      <c r="TIN47" s="41"/>
      <c r="TIO47" s="41"/>
      <c r="TIP47" s="41"/>
      <c r="TIQ47" s="41"/>
      <c r="TIR47" s="41"/>
      <c r="TIS47" s="41"/>
      <c r="TIT47" s="41"/>
      <c r="TIU47" s="41"/>
      <c r="TIV47" s="41"/>
      <c r="TIW47" s="41"/>
      <c r="TIX47" s="41"/>
      <c r="TIY47" s="41"/>
      <c r="TIZ47" s="41"/>
      <c r="TJA47" s="41"/>
      <c r="TJB47" s="41"/>
      <c r="TJC47" s="41"/>
      <c r="TJD47" s="41"/>
      <c r="TJE47" s="41"/>
      <c r="TJF47" s="41"/>
      <c r="TJG47" s="41"/>
      <c r="TJH47" s="41"/>
      <c r="TJI47" s="41"/>
      <c r="TJJ47" s="41"/>
      <c r="TJK47" s="41"/>
      <c r="TJL47" s="41"/>
      <c r="TJM47" s="41"/>
      <c r="TJN47" s="41"/>
      <c r="TJO47" s="41"/>
      <c r="TJP47" s="41"/>
      <c r="TJQ47" s="41"/>
      <c r="TJR47" s="41"/>
      <c r="TJS47" s="41"/>
      <c r="TJT47" s="41"/>
      <c r="TJU47" s="41"/>
      <c r="TJV47" s="41"/>
      <c r="TJW47" s="41"/>
      <c r="TJX47" s="41"/>
      <c r="TJY47" s="41"/>
      <c r="TJZ47" s="41"/>
      <c r="TKA47" s="41"/>
      <c r="TKB47" s="41"/>
      <c r="TKC47" s="41"/>
      <c r="TKD47" s="41"/>
      <c r="TKE47" s="41"/>
      <c r="TKF47" s="41"/>
      <c r="TKG47" s="41"/>
      <c r="TKH47" s="41"/>
      <c r="TKI47" s="41"/>
      <c r="TKJ47" s="41"/>
      <c r="TKK47" s="41"/>
      <c r="TKL47" s="41"/>
      <c r="TKM47" s="41"/>
      <c r="TKN47" s="41"/>
      <c r="TKO47" s="41"/>
      <c r="TKP47" s="41"/>
      <c r="TKQ47" s="41"/>
      <c r="TKR47" s="41"/>
      <c r="TKS47" s="41"/>
      <c r="TKT47" s="41"/>
      <c r="TKU47" s="41"/>
      <c r="TKV47" s="41"/>
      <c r="TKW47" s="41"/>
      <c r="TKX47" s="41"/>
      <c r="TKY47" s="41"/>
      <c r="TKZ47" s="41"/>
      <c r="TLA47" s="41"/>
      <c r="TLB47" s="41"/>
      <c r="TLC47" s="41"/>
      <c r="TLD47" s="41"/>
      <c r="TLE47" s="41"/>
      <c r="TLF47" s="41"/>
      <c r="TLG47" s="41"/>
      <c r="TLH47" s="41"/>
      <c r="TLI47" s="41"/>
      <c r="TLJ47" s="41"/>
      <c r="TLK47" s="41"/>
      <c r="TLL47" s="41"/>
      <c r="TLM47" s="41"/>
      <c r="TLN47" s="41"/>
      <c r="TLO47" s="41"/>
      <c r="TLP47" s="41"/>
      <c r="TLQ47" s="41"/>
      <c r="TLR47" s="41"/>
      <c r="TLS47" s="41"/>
      <c r="TLT47" s="41"/>
      <c r="TLU47" s="41"/>
      <c r="TLV47" s="41"/>
      <c r="TLW47" s="41"/>
      <c r="TLX47" s="41"/>
      <c r="TLY47" s="41"/>
      <c r="TLZ47" s="41"/>
      <c r="TMA47" s="41"/>
      <c r="TMB47" s="41"/>
      <c r="TMC47" s="41"/>
      <c r="TMD47" s="41"/>
      <c r="TME47" s="41"/>
      <c r="TMF47" s="41"/>
      <c r="TMG47" s="41"/>
      <c r="TMH47" s="41"/>
      <c r="TMI47" s="41"/>
      <c r="TMJ47" s="41"/>
      <c r="TMK47" s="41"/>
      <c r="TML47" s="41"/>
      <c r="TMM47" s="41"/>
      <c r="TMN47" s="41"/>
      <c r="TMO47" s="41"/>
      <c r="TMP47" s="41"/>
      <c r="TMQ47" s="41"/>
      <c r="TMR47" s="41"/>
      <c r="TMS47" s="41"/>
      <c r="TMT47" s="41"/>
      <c r="TMU47" s="41"/>
      <c r="TMV47" s="41"/>
      <c r="TMW47" s="41"/>
      <c r="TMX47" s="41"/>
      <c r="TMY47" s="41"/>
      <c r="TMZ47" s="41"/>
      <c r="TNA47" s="41"/>
      <c r="TNB47" s="41"/>
      <c r="TNC47" s="41"/>
      <c r="TND47" s="41"/>
      <c r="TNE47" s="41"/>
      <c r="TNF47" s="41"/>
      <c r="TNG47" s="41"/>
      <c r="TNH47" s="41"/>
      <c r="TNI47" s="41"/>
      <c r="TNJ47" s="41"/>
      <c r="TNK47" s="41"/>
      <c r="TNL47" s="41"/>
      <c r="TNM47" s="41"/>
      <c r="TNN47" s="41"/>
      <c r="TNO47" s="41"/>
      <c r="TNP47" s="41"/>
      <c r="TNQ47" s="41"/>
      <c r="TNR47" s="41"/>
      <c r="TNS47" s="41"/>
      <c r="TNT47" s="41"/>
      <c r="TNU47" s="41"/>
      <c r="TNV47" s="41"/>
      <c r="TNW47" s="41"/>
      <c r="TNX47" s="41"/>
      <c r="TNY47" s="41"/>
      <c r="TNZ47" s="41"/>
      <c r="TOA47" s="41"/>
      <c r="TOB47" s="41"/>
      <c r="TOC47" s="41"/>
      <c r="TOD47" s="41"/>
      <c r="TOE47" s="41"/>
      <c r="TOF47" s="41"/>
      <c r="TOG47" s="41"/>
      <c r="TOH47" s="41"/>
      <c r="TOI47" s="41"/>
      <c r="TOJ47" s="41"/>
      <c r="TOK47" s="41"/>
      <c r="TOL47" s="41"/>
      <c r="TOM47" s="41"/>
      <c r="TON47" s="41"/>
      <c r="TOO47" s="41"/>
      <c r="TOP47" s="41"/>
      <c r="TOQ47" s="41"/>
      <c r="TOR47" s="41"/>
      <c r="TOS47" s="41"/>
      <c r="TOT47" s="41"/>
      <c r="TOU47" s="41"/>
      <c r="TOV47" s="41"/>
      <c r="TOW47" s="41"/>
      <c r="TOX47" s="41"/>
      <c r="TOY47" s="41"/>
      <c r="TOZ47" s="41"/>
      <c r="TPA47" s="41"/>
      <c r="TPB47" s="41"/>
      <c r="TPC47" s="41"/>
      <c r="TPD47" s="41"/>
      <c r="TPE47" s="41"/>
      <c r="TPF47" s="41"/>
      <c r="TPG47" s="41"/>
      <c r="TPH47" s="41"/>
      <c r="TPI47" s="41"/>
      <c r="TPJ47" s="41"/>
      <c r="TPK47" s="41"/>
      <c r="TPL47" s="41"/>
      <c r="TPM47" s="41"/>
      <c r="TPN47" s="41"/>
      <c r="TPO47" s="41"/>
      <c r="TPP47" s="41"/>
      <c r="TPQ47" s="41"/>
      <c r="TPR47" s="41"/>
      <c r="TPS47" s="41"/>
      <c r="TPT47" s="41"/>
      <c r="TPU47" s="41"/>
      <c r="TPV47" s="41"/>
      <c r="TPW47" s="41"/>
      <c r="TPX47" s="41"/>
      <c r="TPY47" s="41"/>
      <c r="TPZ47" s="41"/>
      <c r="TQA47" s="41"/>
      <c r="TQB47" s="41"/>
      <c r="TQC47" s="41"/>
      <c r="TQD47" s="41"/>
      <c r="TQE47" s="41"/>
      <c r="TQF47" s="41"/>
      <c r="TQG47" s="41"/>
      <c r="TQH47" s="41"/>
      <c r="TQI47" s="41"/>
      <c r="TQJ47" s="41"/>
      <c r="TQK47" s="41"/>
      <c r="TQL47" s="41"/>
      <c r="TQM47" s="41"/>
      <c r="TQN47" s="41"/>
      <c r="TQO47" s="41"/>
      <c r="TQP47" s="41"/>
      <c r="TQQ47" s="41"/>
      <c r="TQR47" s="41"/>
      <c r="TQS47" s="41"/>
      <c r="TQT47" s="41"/>
      <c r="TQU47" s="41"/>
      <c r="TQV47" s="41"/>
      <c r="TQW47" s="41"/>
      <c r="TQX47" s="41"/>
      <c r="TQY47" s="41"/>
      <c r="TQZ47" s="41"/>
      <c r="TRA47" s="41"/>
      <c r="TRB47" s="41"/>
      <c r="TRC47" s="41"/>
      <c r="TRD47" s="41"/>
      <c r="TRE47" s="41"/>
      <c r="TRF47" s="41"/>
      <c r="TRG47" s="41"/>
      <c r="TRH47" s="41"/>
      <c r="TRI47" s="41"/>
      <c r="TRJ47" s="41"/>
      <c r="TRK47" s="41"/>
      <c r="TRL47" s="41"/>
      <c r="TRM47" s="41"/>
      <c r="TRN47" s="41"/>
      <c r="TRO47" s="41"/>
      <c r="TRP47" s="41"/>
      <c r="TRQ47" s="41"/>
      <c r="TRR47" s="41"/>
      <c r="TRS47" s="41"/>
      <c r="TRT47" s="41"/>
      <c r="TRU47" s="41"/>
      <c r="TRV47" s="41"/>
      <c r="TRW47" s="41"/>
      <c r="TRX47" s="41"/>
      <c r="TRY47" s="41"/>
      <c r="TRZ47" s="41"/>
      <c r="TSA47" s="41"/>
      <c r="TSB47" s="41"/>
      <c r="TSC47" s="41"/>
      <c r="TSD47" s="41"/>
      <c r="TSE47" s="41"/>
      <c r="TSF47" s="41"/>
      <c r="TSG47" s="41"/>
      <c r="TSH47" s="41"/>
      <c r="TSI47" s="41"/>
      <c r="TSJ47" s="41"/>
      <c r="TSK47" s="41"/>
      <c r="TSL47" s="41"/>
      <c r="TSM47" s="41"/>
      <c r="TSN47" s="41"/>
      <c r="TSO47" s="41"/>
      <c r="TSP47" s="41"/>
      <c r="TSQ47" s="41"/>
      <c r="TSR47" s="41"/>
      <c r="TSS47" s="41"/>
      <c r="TST47" s="41"/>
      <c r="TSU47" s="41"/>
      <c r="TSV47" s="41"/>
      <c r="TSW47" s="41"/>
      <c r="TSX47" s="41"/>
      <c r="TSY47" s="41"/>
      <c r="TSZ47" s="41"/>
      <c r="TTA47" s="41"/>
      <c r="TTB47" s="41"/>
      <c r="TTC47" s="41"/>
      <c r="TTD47" s="41"/>
      <c r="TTE47" s="41"/>
      <c r="TTF47" s="41"/>
      <c r="TTG47" s="41"/>
      <c r="TTH47" s="41"/>
      <c r="TTI47" s="41"/>
      <c r="TTJ47" s="41"/>
      <c r="TTK47" s="41"/>
      <c r="TTL47" s="41"/>
      <c r="TTM47" s="41"/>
      <c r="TTN47" s="41"/>
      <c r="TTO47" s="41"/>
      <c r="TTP47" s="41"/>
      <c r="TTQ47" s="41"/>
      <c r="TTR47" s="41"/>
      <c r="TTS47" s="41"/>
      <c r="TTT47" s="41"/>
      <c r="TTU47" s="41"/>
      <c r="TTV47" s="41"/>
      <c r="TTW47" s="41"/>
      <c r="TTX47" s="41"/>
      <c r="TTY47" s="41"/>
      <c r="TTZ47" s="41"/>
      <c r="TUA47" s="41"/>
      <c r="TUB47" s="41"/>
      <c r="TUC47" s="41"/>
      <c r="TUD47" s="41"/>
      <c r="TUE47" s="41"/>
      <c r="TUF47" s="41"/>
      <c r="TUG47" s="41"/>
      <c r="TUH47" s="41"/>
      <c r="TUI47" s="41"/>
      <c r="TUJ47" s="41"/>
      <c r="TUK47" s="41"/>
      <c r="TUL47" s="41"/>
      <c r="TUM47" s="41"/>
      <c r="TUN47" s="41"/>
      <c r="TUO47" s="41"/>
      <c r="TUP47" s="41"/>
      <c r="TUQ47" s="41"/>
      <c r="TUR47" s="41"/>
      <c r="TUS47" s="41"/>
      <c r="TUT47" s="41"/>
      <c r="TUU47" s="41"/>
      <c r="TUV47" s="41"/>
      <c r="TUW47" s="41"/>
      <c r="TUX47" s="41"/>
      <c r="TUY47" s="41"/>
      <c r="TUZ47" s="41"/>
      <c r="TVA47" s="41"/>
      <c r="TVB47" s="41"/>
      <c r="TVC47" s="41"/>
      <c r="TVD47" s="41"/>
      <c r="TVE47" s="41"/>
      <c r="TVF47" s="41"/>
      <c r="TVG47" s="41"/>
      <c r="TVH47" s="41"/>
      <c r="TVI47" s="41"/>
      <c r="TVJ47" s="41"/>
      <c r="TVK47" s="41"/>
      <c r="TVL47" s="41"/>
      <c r="TVM47" s="41"/>
      <c r="TVN47" s="41"/>
      <c r="TVO47" s="41"/>
      <c r="TVP47" s="41"/>
      <c r="TVQ47" s="41"/>
      <c r="TVR47" s="41"/>
      <c r="TVS47" s="41"/>
      <c r="TVT47" s="41"/>
      <c r="TVU47" s="41"/>
      <c r="TVV47" s="41"/>
      <c r="TVW47" s="41"/>
      <c r="TVX47" s="41"/>
      <c r="TVY47" s="41"/>
      <c r="TVZ47" s="41"/>
      <c r="TWA47" s="41"/>
      <c r="TWB47" s="41"/>
      <c r="TWC47" s="41"/>
      <c r="TWD47" s="41"/>
      <c r="TWE47" s="41"/>
      <c r="TWF47" s="41"/>
      <c r="TWG47" s="41"/>
      <c r="TWH47" s="41"/>
      <c r="TWI47" s="41"/>
      <c r="TWJ47" s="41"/>
      <c r="TWK47" s="41"/>
      <c r="TWL47" s="41"/>
      <c r="TWM47" s="41"/>
      <c r="TWN47" s="41"/>
      <c r="TWO47" s="41"/>
      <c r="TWP47" s="41"/>
      <c r="TWQ47" s="41"/>
      <c r="TWR47" s="41"/>
      <c r="TWS47" s="41"/>
      <c r="TWT47" s="41"/>
      <c r="TWU47" s="41"/>
      <c r="TWV47" s="41"/>
      <c r="TWW47" s="41"/>
      <c r="TWX47" s="41"/>
      <c r="TWY47" s="41"/>
      <c r="TWZ47" s="41"/>
      <c r="TXA47" s="41"/>
      <c r="TXB47" s="41"/>
      <c r="TXC47" s="41"/>
      <c r="TXD47" s="41"/>
      <c r="TXE47" s="41"/>
      <c r="TXF47" s="41"/>
      <c r="TXG47" s="41"/>
      <c r="TXH47" s="41"/>
      <c r="TXI47" s="41"/>
      <c r="TXJ47" s="41"/>
      <c r="TXK47" s="41"/>
      <c r="TXL47" s="41"/>
      <c r="TXM47" s="41"/>
      <c r="TXN47" s="41"/>
      <c r="TXO47" s="41"/>
      <c r="TXP47" s="41"/>
      <c r="TXQ47" s="41"/>
      <c r="TXR47" s="41"/>
      <c r="TXS47" s="41"/>
      <c r="TXT47" s="41"/>
      <c r="TXU47" s="41"/>
      <c r="TXV47" s="41"/>
      <c r="TXW47" s="41"/>
      <c r="TXX47" s="41"/>
      <c r="TXY47" s="41"/>
      <c r="TXZ47" s="41"/>
      <c r="TYA47" s="41"/>
      <c r="TYB47" s="41"/>
      <c r="TYC47" s="41"/>
      <c r="TYD47" s="41"/>
      <c r="TYE47" s="41"/>
      <c r="TYF47" s="41"/>
      <c r="TYG47" s="41"/>
      <c r="TYH47" s="41"/>
      <c r="TYI47" s="41"/>
      <c r="TYJ47" s="41"/>
      <c r="TYK47" s="41"/>
      <c r="TYL47" s="41"/>
      <c r="TYM47" s="41"/>
      <c r="TYN47" s="41"/>
      <c r="TYO47" s="41"/>
      <c r="TYP47" s="41"/>
      <c r="TYQ47" s="41"/>
      <c r="TYR47" s="41"/>
      <c r="TYS47" s="41"/>
      <c r="TYT47" s="41"/>
      <c r="TYU47" s="41"/>
      <c r="TYV47" s="41"/>
      <c r="TYW47" s="41"/>
      <c r="TYX47" s="41"/>
      <c r="TYY47" s="41"/>
      <c r="TYZ47" s="41"/>
      <c r="TZA47" s="41"/>
      <c r="TZB47" s="41"/>
      <c r="TZC47" s="41"/>
      <c r="TZD47" s="41"/>
      <c r="TZE47" s="41"/>
      <c r="TZF47" s="41"/>
      <c r="TZG47" s="41"/>
      <c r="TZH47" s="41"/>
      <c r="TZI47" s="41"/>
      <c r="TZJ47" s="41"/>
      <c r="TZK47" s="41"/>
      <c r="TZL47" s="41"/>
      <c r="TZM47" s="41"/>
      <c r="TZN47" s="41"/>
      <c r="TZO47" s="41"/>
      <c r="TZP47" s="41"/>
      <c r="TZQ47" s="41"/>
      <c r="TZR47" s="41"/>
      <c r="TZS47" s="41"/>
      <c r="TZT47" s="41"/>
      <c r="TZU47" s="41"/>
      <c r="TZV47" s="41"/>
      <c r="TZW47" s="41"/>
      <c r="TZX47" s="41"/>
      <c r="TZY47" s="41"/>
      <c r="TZZ47" s="41"/>
      <c r="UAA47" s="41"/>
      <c r="UAB47" s="41"/>
      <c r="UAC47" s="41"/>
      <c r="UAD47" s="41"/>
      <c r="UAE47" s="41"/>
      <c r="UAF47" s="41"/>
      <c r="UAG47" s="41"/>
      <c r="UAH47" s="41"/>
      <c r="UAI47" s="41"/>
      <c r="UAJ47" s="41"/>
      <c r="UAK47" s="41"/>
      <c r="UAL47" s="41"/>
      <c r="UAM47" s="41"/>
      <c r="UAN47" s="41"/>
      <c r="UAO47" s="41"/>
      <c r="UAP47" s="41"/>
      <c r="UAQ47" s="41"/>
      <c r="UAR47" s="41"/>
      <c r="UAS47" s="41"/>
      <c r="UAT47" s="41"/>
      <c r="UAU47" s="41"/>
      <c r="UAV47" s="41"/>
      <c r="UAW47" s="41"/>
      <c r="UAX47" s="41"/>
      <c r="UAY47" s="41"/>
      <c r="UAZ47" s="41"/>
      <c r="UBA47" s="41"/>
      <c r="UBB47" s="41"/>
      <c r="UBC47" s="41"/>
      <c r="UBD47" s="41"/>
      <c r="UBE47" s="41"/>
      <c r="UBF47" s="41"/>
      <c r="UBG47" s="41"/>
      <c r="UBH47" s="41"/>
      <c r="UBI47" s="41"/>
      <c r="UBJ47" s="41"/>
      <c r="UBK47" s="41"/>
      <c r="UBL47" s="41"/>
      <c r="UBM47" s="41"/>
      <c r="UBN47" s="41"/>
      <c r="UBO47" s="41"/>
      <c r="UBP47" s="41"/>
      <c r="UBQ47" s="41"/>
      <c r="UBR47" s="41"/>
      <c r="UBS47" s="41"/>
      <c r="UBT47" s="41"/>
      <c r="UBU47" s="41"/>
      <c r="UBV47" s="41"/>
      <c r="UBW47" s="41"/>
      <c r="UBX47" s="41"/>
      <c r="UBY47" s="41"/>
      <c r="UBZ47" s="41"/>
      <c r="UCA47" s="41"/>
      <c r="UCB47" s="41"/>
      <c r="UCC47" s="41"/>
      <c r="UCD47" s="41"/>
      <c r="UCE47" s="41"/>
      <c r="UCF47" s="41"/>
      <c r="UCG47" s="41"/>
      <c r="UCH47" s="41"/>
      <c r="UCI47" s="41"/>
      <c r="UCJ47" s="41"/>
      <c r="UCK47" s="41"/>
      <c r="UCL47" s="41"/>
      <c r="UCM47" s="41"/>
      <c r="UCN47" s="41"/>
      <c r="UCO47" s="41"/>
      <c r="UCP47" s="41"/>
      <c r="UCQ47" s="41"/>
      <c r="UCR47" s="41"/>
      <c r="UCS47" s="41"/>
      <c r="UCT47" s="41"/>
      <c r="UCU47" s="41"/>
      <c r="UCV47" s="41"/>
      <c r="UCW47" s="41"/>
      <c r="UCX47" s="41"/>
      <c r="UCY47" s="41"/>
      <c r="UCZ47" s="41"/>
      <c r="UDA47" s="41"/>
      <c r="UDB47" s="41"/>
      <c r="UDC47" s="41"/>
      <c r="UDD47" s="41"/>
      <c r="UDE47" s="41"/>
      <c r="UDF47" s="41"/>
      <c r="UDG47" s="41"/>
      <c r="UDH47" s="41"/>
      <c r="UDI47" s="41"/>
      <c r="UDJ47" s="41"/>
      <c r="UDK47" s="41"/>
      <c r="UDL47" s="41"/>
      <c r="UDM47" s="41"/>
      <c r="UDN47" s="41"/>
      <c r="UDO47" s="41"/>
      <c r="UDP47" s="41"/>
      <c r="UDQ47" s="41"/>
      <c r="UDR47" s="41"/>
      <c r="UDS47" s="41"/>
      <c r="UDT47" s="41"/>
      <c r="UDU47" s="41"/>
      <c r="UDV47" s="41"/>
      <c r="UDW47" s="41"/>
      <c r="UDX47" s="41"/>
      <c r="UDY47" s="41"/>
      <c r="UDZ47" s="41"/>
      <c r="UEA47" s="41"/>
      <c r="UEB47" s="41"/>
      <c r="UEC47" s="41"/>
      <c r="UED47" s="41"/>
      <c r="UEE47" s="41"/>
      <c r="UEF47" s="41"/>
      <c r="UEG47" s="41"/>
      <c r="UEH47" s="41"/>
      <c r="UEI47" s="41"/>
      <c r="UEJ47" s="41"/>
      <c r="UEK47" s="41"/>
      <c r="UEL47" s="41"/>
      <c r="UEM47" s="41"/>
      <c r="UEN47" s="41"/>
      <c r="UEO47" s="41"/>
      <c r="UEP47" s="41"/>
      <c r="UEQ47" s="41"/>
      <c r="UER47" s="41"/>
      <c r="UES47" s="41"/>
      <c r="UET47" s="41"/>
      <c r="UEU47" s="41"/>
      <c r="UEV47" s="41"/>
      <c r="UEW47" s="41"/>
      <c r="UEX47" s="41"/>
      <c r="UEY47" s="41"/>
      <c r="UEZ47" s="41"/>
      <c r="UFA47" s="41"/>
      <c r="UFB47" s="41"/>
      <c r="UFC47" s="41"/>
      <c r="UFD47" s="41"/>
      <c r="UFE47" s="41"/>
      <c r="UFF47" s="41"/>
      <c r="UFG47" s="41"/>
      <c r="UFH47" s="41"/>
      <c r="UFI47" s="41"/>
      <c r="UFJ47" s="41"/>
      <c r="UFK47" s="41"/>
      <c r="UFL47" s="41"/>
      <c r="UFM47" s="41"/>
      <c r="UFN47" s="41"/>
      <c r="UFO47" s="41"/>
      <c r="UFP47" s="41"/>
      <c r="UFQ47" s="41"/>
      <c r="UFR47" s="41"/>
      <c r="UFS47" s="41"/>
      <c r="UFT47" s="41"/>
      <c r="UFU47" s="41"/>
      <c r="UFV47" s="41"/>
      <c r="UFW47" s="41"/>
      <c r="UFX47" s="41"/>
      <c r="UFY47" s="41"/>
      <c r="UFZ47" s="41"/>
      <c r="UGA47" s="41"/>
      <c r="UGB47" s="41"/>
      <c r="UGC47" s="41"/>
      <c r="UGD47" s="41"/>
      <c r="UGE47" s="41"/>
      <c r="UGF47" s="41"/>
      <c r="UGG47" s="41"/>
      <c r="UGH47" s="41"/>
      <c r="UGI47" s="41"/>
      <c r="UGJ47" s="41"/>
      <c r="UGK47" s="41"/>
      <c r="UGL47" s="41"/>
      <c r="UGM47" s="41"/>
      <c r="UGN47" s="41"/>
      <c r="UGO47" s="41"/>
      <c r="UGP47" s="41"/>
      <c r="UGQ47" s="41"/>
      <c r="UGR47" s="41"/>
      <c r="UGS47" s="41"/>
      <c r="UGT47" s="41"/>
      <c r="UGU47" s="41"/>
      <c r="UGV47" s="41"/>
      <c r="UGW47" s="41"/>
      <c r="UGX47" s="41"/>
      <c r="UGY47" s="41"/>
      <c r="UGZ47" s="41"/>
      <c r="UHA47" s="41"/>
      <c r="UHB47" s="41"/>
      <c r="UHC47" s="41"/>
      <c r="UHD47" s="41"/>
      <c r="UHE47" s="41"/>
      <c r="UHF47" s="41"/>
      <c r="UHG47" s="41"/>
      <c r="UHH47" s="41"/>
      <c r="UHI47" s="41"/>
      <c r="UHJ47" s="41"/>
      <c r="UHK47" s="41"/>
      <c r="UHL47" s="41"/>
      <c r="UHM47" s="41"/>
      <c r="UHN47" s="41"/>
      <c r="UHO47" s="41"/>
      <c r="UHP47" s="41"/>
      <c r="UHQ47" s="41"/>
      <c r="UHR47" s="41"/>
      <c r="UHS47" s="41"/>
      <c r="UHT47" s="41"/>
      <c r="UHU47" s="41"/>
      <c r="UHV47" s="41"/>
      <c r="UHW47" s="41"/>
      <c r="UHX47" s="41"/>
      <c r="UHY47" s="41"/>
      <c r="UHZ47" s="41"/>
      <c r="UIA47" s="41"/>
      <c r="UIB47" s="41"/>
      <c r="UIC47" s="41"/>
      <c r="UID47" s="41"/>
      <c r="UIE47" s="41"/>
      <c r="UIF47" s="41"/>
      <c r="UIG47" s="41"/>
      <c r="UIH47" s="41"/>
      <c r="UII47" s="41"/>
      <c r="UIJ47" s="41"/>
      <c r="UIK47" s="41"/>
      <c r="UIL47" s="41"/>
      <c r="UIM47" s="41"/>
      <c r="UIN47" s="41"/>
      <c r="UIO47" s="41"/>
      <c r="UIP47" s="41"/>
      <c r="UIQ47" s="41"/>
      <c r="UIR47" s="41"/>
      <c r="UIS47" s="41"/>
      <c r="UIT47" s="41"/>
      <c r="UIU47" s="41"/>
      <c r="UIV47" s="41"/>
      <c r="UIW47" s="41"/>
      <c r="UIX47" s="41"/>
      <c r="UIY47" s="41"/>
      <c r="UIZ47" s="41"/>
      <c r="UJA47" s="41"/>
      <c r="UJB47" s="41"/>
      <c r="UJC47" s="41"/>
      <c r="UJD47" s="41"/>
      <c r="UJE47" s="41"/>
      <c r="UJF47" s="41"/>
      <c r="UJG47" s="41"/>
      <c r="UJH47" s="41"/>
      <c r="UJI47" s="41"/>
      <c r="UJJ47" s="41"/>
      <c r="UJK47" s="41"/>
      <c r="UJL47" s="41"/>
      <c r="UJM47" s="41"/>
      <c r="UJN47" s="41"/>
      <c r="UJO47" s="41"/>
      <c r="UJP47" s="41"/>
      <c r="UJQ47" s="41"/>
      <c r="UJR47" s="41"/>
      <c r="UJS47" s="41"/>
      <c r="UJT47" s="41"/>
      <c r="UJU47" s="41"/>
      <c r="UJV47" s="41"/>
      <c r="UJW47" s="41"/>
      <c r="UJX47" s="41"/>
      <c r="UJY47" s="41"/>
      <c r="UJZ47" s="41"/>
      <c r="UKA47" s="41"/>
      <c r="UKB47" s="41"/>
      <c r="UKC47" s="41"/>
      <c r="UKD47" s="41"/>
      <c r="UKE47" s="41"/>
      <c r="UKF47" s="41"/>
      <c r="UKG47" s="41"/>
      <c r="UKH47" s="41"/>
      <c r="UKI47" s="41"/>
      <c r="UKJ47" s="41"/>
      <c r="UKK47" s="41"/>
      <c r="UKL47" s="41"/>
      <c r="UKM47" s="41"/>
      <c r="UKN47" s="41"/>
      <c r="UKO47" s="41"/>
      <c r="UKP47" s="41"/>
      <c r="UKQ47" s="41"/>
      <c r="UKR47" s="41"/>
      <c r="UKS47" s="41"/>
      <c r="UKT47" s="41"/>
      <c r="UKU47" s="41"/>
      <c r="UKV47" s="41"/>
      <c r="UKW47" s="41"/>
      <c r="UKX47" s="41"/>
      <c r="UKY47" s="41"/>
      <c r="UKZ47" s="41"/>
      <c r="ULA47" s="41"/>
      <c r="ULB47" s="41"/>
      <c r="ULC47" s="41"/>
      <c r="ULD47" s="41"/>
      <c r="ULE47" s="41"/>
      <c r="ULF47" s="41"/>
      <c r="ULG47" s="41"/>
      <c r="ULH47" s="41"/>
      <c r="ULI47" s="41"/>
      <c r="ULJ47" s="41"/>
      <c r="ULK47" s="41"/>
      <c r="ULL47" s="41"/>
      <c r="ULM47" s="41"/>
      <c r="ULN47" s="41"/>
      <c r="ULO47" s="41"/>
      <c r="ULP47" s="41"/>
      <c r="ULQ47" s="41"/>
      <c r="ULR47" s="41"/>
      <c r="ULS47" s="41"/>
      <c r="ULT47" s="41"/>
      <c r="ULU47" s="41"/>
      <c r="ULV47" s="41"/>
      <c r="ULW47" s="41"/>
      <c r="ULX47" s="41"/>
      <c r="ULY47" s="41"/>
      <c r="ULZ47" s="41"/>
      <c r="UMA47" s="41"/>
      <c r="UMB47" s="41"/>
      <c r="UMC47" s="41"/>
      <c r="UMD47" s="41"/>
      <c r="UME47" s="41"/>
      <c r="UMF47" s="41"/>
      <c r="UMG47" s="41"/>
      <c r="UMH47" s="41"/>
      <c r="UMI47" s="41"/>
      <c r="UMJ47" s="41"/>
      <c r="UMK47" s="41"/>
      <c r="UML47" s="41"/>
      <c r="UMM47" s="41"/>
      <c r="UMN47" s="41"/>
      <c r="UMO47" s="41"/>
      <c r="UMP47" s="41"/>
      <c r="UMQ47" s="41"/>
      <c r="UMR47" s="41"/>
      <c r="UMS47" s="41"/>
      <c r="UMT47" s="41"/>
      <c r="UMU47" s="41"/>
      <c r="UMV47" s="41"/>
      <c r="UMW47" s="41"/>
      <c r="UMX47" s="41"/>
      <c r="UMY47" s="41"/>
      <c r="UMZ47" s="41"/>
      <c r="UNA47" s="41"/>
      <c r="UNB47" s="41"/>
      <c r="UNC47" s="41"/>
      <c r="UND47" s="41"/>
      <c r="UNE47" s="41"/>
      <c r="UNF47" s="41"/>
      <c r="UNG47" s="41"/>
      <c r="UNH47" s="41"/>
      <c r="UNI47" s="41"/>
      <c r="UNJ47" s="41"/>
      <c r="UNK47" s="41"/>
      <c r="UNL47" s="41"/>
      <c r="UNM47" s="41"/>
      <c r="UNN47" s="41"/>
      <c r="UNO47" s="41"/>
      <c r="UNP47" s="41"/>
      <c r="UNQ47" s="41"/>
      <c r="UNR47" s="41"/>
      <c r="UNS47" s="41"/>
      <c r="UNT47" s="41"/>
      <c r="UNU47" s="41"/>
      <c r="UNV47" s="41"/>
      <c r="UNW47" s="41"/>
      <c r="UNX47" s="41"/>
      <c r="UNY47" s="41"/>
      <c r="UNZ47" s="41"/>
      <c r="UOA47" s="41"/>
      <c r="UOB47" s="41"/>
      <c r="UOC47" s="41"/>
      <c r="UOD47" s="41"/>
      <c r="UOE47" s="41"/>
      <c r="UOF47" s="41"/>
      <c r="UOG47" s="41"/>
      <c r="UOH47" s="41"/>
      <c r="UOI47" s="41"/>
      <c r="UOJ47" s="41"/>
      <c r="UOK47" s="41"/>
      <c r="UOL47" s="41"/>
      <c r="UOM47" s="41"/>
      <c r="UON47" s="41"/>
      <c r="UOO47" s="41"/>
      <c r="UOP47" s="41"/>
      <c r="UOQ47" s="41"/>
      <c r="UOR47" s="41"/>
      <c r="UOS47" s="41"/>
      <c r="UOT47" s="41"/>
      <c r="UOU47" s="41"/>
      <c r="UOV47" s="41"/>
      <c r="UOW47" s="41"/>
      <c r="UOX47" s="41"/>
      <c r="UOY47" s="41"/>
      <c r="UOZ47" s="41"/>
      <c r="UPA47" s="41"/>
      <c r="UPB47" s="41"/>
      <c r="UPC47" s="41"/>
      <c r="UPD47" s="41"/>
      <c r="UPE47" s="41"/>
      <c r="UPF47" s="41"/>
      <c r="UPG47" s="41"/>
      <c r="UPH47" s="41"/>
      <c r="UPI47" s="41"/>
      <c r="UPJ47" s="41"/>
      <c r="UPK47" s="41"/>
      <c r="UPL47" s="41"/>
      <c r="UPM47" s="41"/>
      <c r="UPN47" s="41"/>
      <c r="UPO47" s="41"/>
      <c r="UPP47" s="41"/>
      <c r="UPQ47" s="41"/>
      <c r="UPR47" s="41"/>
      <c r="UPS47" s="41"/>
      <c r="UPT47" s="41"/>
      <c r="UPU47" s="41"/>
      <c r="UPV47" s="41"/>
      <c r="UPW47" s="41"/>
      <c r="UPX47" s="41"/>
      <c r="UPY47" s="41"/>
      <c r="UPZ47" s="41"/>
      <c r="UQA47" s="41"/>
      <c r="UQB47" s="41"/>
      <c r="UQC47" s="41"/>
      <c r="UQD47" s="41"/>
      <c r="UQE47" s="41"/>
      <c r="UQF47" s="41"/>
      <c r="UQG47" s="41"/>
      <c r="UQH47" s="41"/>
      <c r="UQI47" s="41"/>
      <c r="UQJ47" s="41"/>
      <c r="UQK47" s="41"/>
      <c r="UQL47" s="41"/>
      <c r="UQM47" s="41"/>
      <c r="UQN47" s="41"/>
      <c r="UQO47" s="41"/>
      <c r="UQP47" s="41"/>
      <c r="UQQ47" s="41"/>
      <c r="UQR47" s="41"/>
      <c r="UQS47" s="41"/>
      <c r="UQT47" s="41"/>
      <c r="UQU47" s="41"/>
      <c r="UQV47" s="41"/>
      <c r="UQW47" s="41"/>
      <c r="UQX47" s="41"/>
      <c r="UQY47" s="41"/>
      <c r="UQZ47" s="41"/>
      <c r="URA47" s="41"/>
      <c r="URB47" s="41"/>
      <c r="URC47" s="41"/>
      <c r="URD47" s="41"/>
      <c r="URE47" s="41"/>
      <c r="URF47" s="41"/>
      <c r="URG47" s="41"/>
      <c r="URH47" s="41"/>
      <c r="URI47" s="41"/>
      <c r="URJ47" s="41"/>
      <c r="URK47" s="41"/>
      <c r="URL47" s="41"/>
      <c r="URM47" s="41"/>
      <c r="URN47" s="41"/>
      <c r="URO47" s="41"/>
      <c r="URP47" s="41"/>
      <c r="URQ47" s="41"/>
      <c r="URR47" s="41"/>
      <c r="URS47" s="41"/>
      <c r="URT47" s="41"/>
      <c r="URU47" s="41"/>
      <c r="URV47" s="41"/>
      <c r="URW47" s="41"/>
      <c r="URX47" s="41"/>
      <c r="URY47" s="41"/>
      <c r="URZ47" s="41"/>
      <c r="USA47" s="41"/>
      <c r="USB47" s="41"/>
      <c r="USC47" s="41"/>
      <c r="USD47" s="41"/>
      <c r="USE47" s="41"/>
      <c r="USF47" s="41"/>
      <c r="USG47" s="41"/>
      <c r="USH47" s="41"/>
      <c r="USI47" s="41"/>
      <c r="USJ47" s="41"/>
      <c r="USK47" s="41"/>
      <c r="USL47" s="41"/>
      <c r="USM47" s="41"/>
      <c r="USN47" s="41"/>
      <c r="USO47" s="41"/>
      <c r="USP47" s="41"/>
      <c r="USQ47" s="41"/>
      <c r="USR47" s="41"/>
      <c r="USS47" s="41"/>
      <c r="UST47" s="41"/>
      <c r="USU47" s="41"/>
      <c r="USV47" s="41"/>
      <c r="USW47" s="41"/>
      <c r="USX47" s="41"/>
      <c r="USY47" s="41"/>
      <c r="USZ47" s="41"/>
      <c r="UTA47" s="41"/>
      <c r="UTB47" s="41"/>
      <c r="UTC47" s="41"/>
      <c r="UTD47" s="41"/>
      <c r="UTE47" s="41"/>
      <c r="UTF47" s="41"/>
      <c r="UTG47" s="41"/>
      <c r="UTH47" s="41"/>
      <c r="UTI47" s="41"/>
      <c r="UTJ47" s="41"/>
      <c r="UTK47" s="41"/>
      <c r="UTL47" s="41"/>
      <c r="UTM47" s="41"/>
      <c r="UTN47" s="41"/>
      <c r="UTO47" s="41"/>
      <c r="UTP47" s="41"/>
      <c r="UTQ47" s="41"/>
      <c r="UTR47" s="41"/>
      <c r="UTS47" s="41"/>
      <c r="UTT47" s="41"/>
      <c r="UTU47" s="41"/>
      <c r="UTV47" s="41"/>
      <c r="UTW47" s="41"/>
      <c r="UTX47" s="41"/>
      <c r="UTY47" s="41"/>
      <c r="UTZ47" s="41"/>
      <c r="UUA47" s="41"/>
      <c r="UUB47" s="41"/>
      <c r="UUC47" s="41"/>
      <c r="UUD47" s="41"/>
      <c r="UUE47" s="41"/>
      <c r="UUF47" s="41"/>
      <c r="UUG47" s="41"/>
      <c r="UUH47" s="41"/>
      <c r="UUI47" s="41"/>
      <c r="UUJ47" s="41"/>
      <c r="UUK47" s="41"/>
      <c r="UUL47" s="41"/>
      <c r="UUM47" s="41"/>
      <c r="UUN47" s="41"/>
      <c r="UUO47" s="41"/>
      <c r="UUP47" s="41"/>
      <c r="UUQ47" s="41"/>
      <c r="UUR47" s="41"/>
      <c r="UUS47" s="41"/>
      <c r="UUT47" s="41"/>
      <c r="UUU47" s="41"/>
      <c r="UUV47" s="41"/>
      <c r="UUW47" s="41"/>
      <c r="UUX47" s="41"/>
      <c r="UUY47" s="41"/>
      <c r="UUZ47" s="41"/>
      <c r="UVA47" s="41"/>
      <c r="UVB47" s="41"/>
      <c r="UVC47" s="41"/>
      <c r="UVD47" s="41"/>
      <c r="UVE47" s="41"/>
      <c r="UVF47" s="41"/>
      <c r="UVG47" s="41"/>
      <c r="UVH47" s="41"/>
      <c r="UVI47" s="41"/>
      <c r="UVJ47" s="41"/>
      <c r="UVK47" s="41"/>
      <c r="UVL47" s="41"/>
      <c r="UVM47" s="41"/>
      <c r="UVN47" s="41"/>
      <c r="UVO47" s="41"/>
      <c r="UVP47" s="41"/>
      <c r="UVQ47" s="41"/>
      <c r="UVR47" s="41"/>
      <c r="UVS47" s="41"/>
      <c r="UVT47" s="41"/>
      <c r="UVU47" s="41"/>
      <c r="UVV47" s="41"/>
      <c r="UVW47" s="41"/>
      <c r="UVX47" s="41"/>
      <c r="UVY47" s="41"/>
      <c r="UVZ47" s="41"/>
      <c r="UWA47" s="41"/>
      <c r="UWB47" s="41"/>
      <c r="UWC47" s="41"/>
      <c r="UWD47" s="41"/>
      <c r="UWE47" s="41"/>
      <c r="UWF47" s="41"/>
      <c r="UWG47" s="41"/>
      <c r="UWH47" s="41"/>
      <c r="UWI47" s="41"/>
      <c r="UWJ47" s="41"/>
      <c r="UWK47" s="41"/>
      <c r="UWL47" s="41"/>
      <c r="UWM47" s="41"/>
      <c r="UWN47" s="41"/>
      <c r="UWO47" s="41"/>
      <c r="UWP47" s="41"/>
      <c r="UWQ47" s="41"/>
      <c r="UWR47" s="41"/>
      <c r="UWS47" s="41"/>
      <c r="UWT47" s="41"/>
      <c r="UWU47" s="41"/>
      <c r="UWV47" s="41"/>
      <c r="UWW47" s="41"/>
      <c r="UWX47" s="41"/>
      <c r="UWY47" s="41"/>
      <c r="UWZ47" s="41"/>
      <c r="UXA47" s="41"/>
      <c r="UXB47" s="41"/>
      <c r="UXC47" s="41"/>
      <c r="UXD47" s="41"/>
      <c r="UXE47" s="41"/>
      <c r="UXF47" s="41"/>
      <c r="UXG47" s="41"/>
      <c r="UXH47" s="41"/>
      <c r="UXI47" s="41"/>
      <c r="UXJ47" s="41"/>
      <c r="UXK47" s="41"/>
      <c r="UXL47" s="41"/>
      <c r="UXM47" s="41"/>
      <c r="UXN47" s="41"/>
      <c r="UXO47" s="41"/>
      <c r="UXP47" s="41"/>
      <c r="UXQ47" s="41"/>
      <c r="UXR47" s="41"/>
      <c r="UXS47" s="41"/>
      <c r="UXT47" s="41"/>
      <c r="UXU47" s="41"/>
      <c r="UXV47" s="41"/>
      <c r="UXW47" s="41"/>
      <c r="UXX47" s="41"/>
      <c r="UXY47" s="41"/>
      <c r="UXZ47" s="41"/>
      <c r="UYA47" s="41"/>
      <c r="UYB47" s="41"/>
      <c r="UYC47" s="41"/>
      <c r="UYD47" s="41"/>
      <c r="UYE47" s="41"/>
      <c r="UYF47" s="41"/>
      <c r="UYG47" s="41"/>
      <c r="UYH47" s="41"/>
      <c r="UYI47" s="41"/>
      <c r="UYJ47" s="41"/>
      <c r="UYK47" s="41"/>
      <c r="UYL47" s="41"/>
      <c r="UYM47" s="41"/>
      <c r="UYN47" s="41"/>
      <c r="UYO47" s="41"/>
      <c r="UYP47" s="41"/>
      <c r="UYQ47" s="41"/>
      <c r="UYR47" s="41"/>
      <c r="UYS47" s="41"/>
      <c r="UYT47" s="41"/>
      <c r="UYU47" s="41"/>
      <c r="UYV47" s="41"/>
      <c r="UYW47" s="41"/>
      <c r="UYX47" s="41"/>
      <c r="UYY47" s="41"/>
      <c r="UYZ47" s="41"/>
      <c r="UZA47" s="41"/>
      <c r="UZB47" s="41"/>
      <c r="UZC47" s="41"/>
      <c r="UZD47" s="41"/>
      <c r="UZE47" s="41"/>
      <c r="UZF47" s="41"/>
      <c r="UZG47" s="41"/>
      <c r="UZH47" s="41"/>
      <c r="UZI47" s="41"/>
      <c r="UZJ47" s="41"/>
      <c r="UZK47" s="41"/>
      <c r="UZL47" s="41"/>
      <c r="UZM47" s="41"/>
      <c r="UZN47" s="41"/>
      <c r="UZO47" s="41"/>
      <c r="UZP47" s="41"/>
      <c r="UZQ47" s="41"/>
      <c r="UZR47" s="41"/>
      <c r="UZS47" s="41"/>
      <c r="UZT47" s="41"/>
      <c r="UZU47" s="41"/>
      <c r="UZV47" s="41"/>
      <c r="UZW47" s="41"/>
      <c r="UZX47" s="41"/>
      <c r="UZY47" s="41"/>
      <c r="UZZ47" s="41"/>
      <c r="VAA47" s="41"/>
      <c r="VAB47" s="41"/>
      <c r="VAC47" s="41"/>
      <c r="VAD47" s="41"/>
      <c r="VAE47" s="41"/>
      <c r="VAF47" s="41"/>
      <c r="VAG47" s="41"/>
      <c r="VAH47" s="41"/>
      <c r="VAI47" s="41"/>
      <c r="VAJ47" s="41"/>
      <c r="VAK47" s="41"/>
      <c r="VAL47" s="41"/>
      <c r="VAM47" s="41"/>
      <c r="VAN47" s="41"/>
      <c r="VAO47" s="41"/>
      <c r="VAP47" s="41"/>
      <c r="VAQ47" s="41"/>
      <c r="VAR47" s="41"/>
      <c r="VAS47" s="41"/>
      <c r="VAT47" s="41"/>
      <c r="VAU47" s="41"/>
      <c r="VAV47" s="41"/>
      <c r="VAW47" s="41"/>
      <c r="VAX47" s="41"/>
      <c r="VAY47" s="41"/>
      <c r="VAZ47" s="41"/>
      <c r="VBA47" s="41"/>
      <c r="VBB47" s="41"/>
      <c r="VBC47" s="41"/>
      <c r="VBD47" s="41"/>
      <c r="VBE47" s="41"/>
      <c r="VBF47" s="41"/>
      <c r="VBG47" s="41"/>
      <c r="VBH47" s="41"/>
      <c r="VBI47" s="41"/>
      <c r="VBJ47" s="41"/>
      <c r="VBK47" s="41"/>
      <c r="VBL47" s="41"/>
      <c r="VBM47" s="41"/>
      <c r="VBN47" s="41"/>
      <c r="VBO47" s="41"/>
      <c r="VBP47" s="41"/>
      <c r="VBQ47" s="41"/>
      <c r="VBR47" s="41"/>
      <c r="VBS47" s="41"/>
      <c r="VBT47" s="41"/>
      <c r="VBU47" s="41"/>
      <c r="VBV47" s="41"/>
      <c r="VBW47" s="41"/>
      <c r="VBX47" s="41"/>
      <c r="VBY47" s="41"/>
      <c r="VBZ47" s="41"/>
      <c r="VCA47" s="41"/>
      <c r="VCB47" s="41"/>
      <c r="VCC47" s="41"/>
      <c r="VCD47" s="41"/>
      <c r="VCE47" s="41"/>
      <c r="VCF47" s="41"/>
      <c r="VCG47" s="41"/>
      <c r="VCH47" s="41"/>
      <c r="VCI47" s="41"/>
      <c r="VCJ47" s="41"/>
      <c r="VCK47" s="41"/>
      <c r="VCL47" s="41"/>
      <c r="VCM47" s="41"/>
      <c r="VCN47" s="41"/>
      <c r="VCO47" s="41"/>
      <c r="VCP47" s="41"/>
      <c r="VCQ47" s="41"/>
      <c r="VCR47" s="41"/>
      <c r="VCS47" s="41"/>
      <c r="VCT47" s="41"/>
      <c r="VCU47" s="41"/>
      <c r="VCV47" s="41"/>
      <c r="VCW47" s="41"/>
      <c r="VCX47" s="41"/>
      <c r="VCY47" s="41"/>
      <c r="VCZ47" s="41"/>
      <c r="VDA47" s="41"/>
      <c r="VDB47" s="41"/>
      <c r="VDC47" s="41"/>
      <c r="VDD47" s="41"/>
      <c r="VDE47" s="41"/>
      <c r="VDF47" s="41"/>
      <c r="VDG47" s="41"/>
      <c r="VDH47" s="41"/>
      <c r="VDI47" s="41"/>
      <c r="VDJ47" s="41"/>
      <c r="VDK47" s="41"/>
      <c r="VDL47" s="41"/>
      <c r="VDM47" s="41"/>
      <c r="VDN47" s="41"/>
      <c r="VDO47" s="41"/>
      <c r="VDP47" s="41"/>
      <c r="VDQ47" s="41"/>
      <c r="VDR47" s="41"/>
      <c r="VDS47" s="41"/>
      <c r="VDT47" s="41"/>
      <c r="VDU47" s="41"/>
      <c r="VDV47" s="41"/>
      <c r="VDW47" s="41"/>
      <c r="VDX47" s="41"/>
      <c r="VDY47" s="41"/>
      <c r="VDZ47" s="41"/>
      <c r="VEA47" s="41"/>
      <c r="VEB47" s="41"/>
      <c r="VEC47" s="41"/>
      <c r="VED47" s="41"/>
      <c r="VEE47" s="41"/>
      <c r="VEF47" s="41"/>
      <c r="VEG47" s="41"/>
      <c r="VEH47" s="41"/>
      <c r="VEI47" s="41"/>
      <c r="VEJ47" s="41"/>
      <c r="VEK47" s="41"/>
      <c r="VEL47" s="41"/>
      <c r="VEM47" s="41"/>
      <c r="VEN47" s="41"/>
      <c r="VEO47" s="41"/>
      <c r="VEP47" s="41"/>
      <c r="VEQ47" s="41"/>
      <c r="VER47" s="41"/>
      <c r="VES47" s="41"/>
      <c r="VET47" s="41"/>
      <c r="VEU47" s="41"/>
      <c r="VEV47" s="41"/>
      <c r="VEW47" s="41"/>
      <c r="VEX47" s="41"/>
      <c r="VEY47" s="41"/>
      <c r="VEZ47" s="41"/>
      <c r="VFA47" s="41"/>
      <c r="VFB47" s="41"/>
      <c r="VFC47" s="41"/>
      <c r="VFD47" s="41"/>
      <c r="VFE47" s="41"/>
      <c r="VFF47" s="41"/>
      <c r="VFG47" s="41"/>
      <c r="VFH47" s="41"/>
      <c r="VFI47" s="41"/>
      <c r="VFJ47" s="41"/>
      <c r="VFK47" s="41"/>
      <c r="VFL47" s="41"/>
      <c r="VFM47" s="41"/>
      <c r="VFN47" s="41"/>
      <c r="VFO47" s="41"/>
      <c r="VFP47" s="41"/>
      <c r="VFQ47" s="41"/>
      <c r="VFR47" s="41"/>
      <c r="VFS47" s="41"/>
      <c r="VFT47" s="41"/>
      <c r="VFU47" s="41"/>
      <c r="VFV47" s="41"/>
      <c r="VFW47" s="41"/>
      <c r="VFX47" s="41"/>
      <c r="VFY47" s="41"/>
      <c r="VFZ47" s="41"/>
      <c r="VGA47" s="41"/>
      <c r="VGB47" s="41"/>
      <c r="VGC47" s="41"/>
      <c r="VGD47" s="41"/>
      <c r="VGE47" s="41"/>
      <c r="VGF47" s="41"/>
      <c r="VGG47" s="41"/>
      <c r="VGH47" s="41"/>
      <c r="VGI47" s="41"/>
      <c r="VGJ47" s="41"/>
      <c r="VGK47" s="41"/>
      <c r="VGL47" s="41"/>
      <c r="VGM47" s="41"/>
      <c r="VGN47" s="41"/>
      <c r="VGO47" s="41"/>
      <c r="VGP47" s="41"/>
      <c r="VGQ47" s="41"/>
      <c r="VGR47" s="41"/>
      <c r="VGS47" s="41"/>
      <c r="VGT47" s="41"/>
      <c r="VGU47" s="41"/>
      <c r="VGV47" s="41"/>
      <c r="VGW47" s="41"/>
      <c r="VGX47" s="41"/>
      <c r="VGY47" s="41"/>
      <c r="VGZ47" s="41"/>
      <c r="VHA47" s="41"/>
      <c r="VHB47" s="41"/>
      <c r="VHC47" s="41"/>
      <c r="VHD47" s="41"/>
      <c r="VHE47" s="41"/>
      <c r="VHF47" s="41"/>
      <c r="VHG47" s="41"/>
      <c r="VHH47" s="41"/>
      <c r="VHI47" s="41"/>
      <c r="VHJ47" s="41"/>
      <c r="VHK47" s="41"/>
      <c r="VHL47" s="41"/>
      <c r="VHM47" s="41"/>
      <c r="VHN47" s="41"/>
      <c r="VHO47" s="41"/>
      <c r="VHP47" s="41"/>
      <c r="VHQ47" s="41"/>
      <c r="VHR47" s="41"/>
      <c r="VHS47" s="41"/>
      <c r="VHT47" s="41"/>
      <c r="VHU47" s="41"/>
      <c r="VHV47" s="41"/>
      <c r="VHW47" s="41"/>
      <c r="VHX47" s="41"/>
      <c r="VHY47" s="41"/>
      <c r="VHZ47" s="41"/>
      <c r="VIA47" s="41"/>
      <c r="VIB47" s="41"/>
      <c r="VIC47" s="41"/>
      <c r="VID47" s="41"/>
      <c r="VIE47" s="41"/>
      <c r="VIF47" s="41"/>
      <c r="VIG47" s="41"/>
      <c r="VIH47" s="41"/>
      <c r="VII47" s="41"/>
      <c r="VIJ47" s="41"/>
      <c r="VIK47" s="41"/>
      <c r="VIL47" s="41"/>
      <c r="VIM47" s="41"/>
      <c r="VIN47" s="41"/>
      <c r="VIO47" s="41"/>
      <c r="VIP47" s="41"/>
      <c r="VIQ47" s="41"/>
      <c r="VIR47" s="41"/>
      <c r="VIS47" s="41"/>
      <c r="VIT47" s="41"/>
      <c r="VIU47" s="41"/>
      <c r="VIV47" s="41"/>
      <c r="VIW47" s="41"/>
      <c r="VIX47" s="41"/>
      <c r="VIY47" s="41"/>
      <c r="VIZ47" s="41"/>
      <c r="VJA47" s="41"/>
      <c r="VJB47" s="41"/>
      <c r="VJC47" s="41"/>
      <c r="VJD47" s="41"/>
      <c r="VJE47" s="41"/>
      <c r="VJF47" s="41"/>
      <c r="VJG47" s="41"/>
      <c r="VJH47" s="41"/>
      <c r="VJI47" s="41"/>
      <c r="VJJ47" s="41"/>
      <c r="VJK47" s="41"/>
      <c r="VJL47" s="41"/>
      <c r="VJM47" s="41"/>
      <c r="VJN47" s="41"/>
      <c r="VJO47" s="41"/>
      <c r="VJP47" s="41"/>
      <c r="VJQ47" s="41"/>
      <c r="VJR47" s="41"/>
      <c r="VJS47" s="41"/>
      <c r="VJT47" s="41"/>
      <c r="VJU47" s="41"/>
      <c r="VJV47" s="41"/>
      <c r="VJW47" s="41"/>
      <c r="VJX47" s="41"/>
      <c r="VJY47" s="41"/>
      <c r="VJZ47" s="41"/>
      <c r="VKA47" s="41"/>
      <c r="VKB47" s="41"/>
      <c r="VKC47" s="41"/>
      <c r="VKD47" s="41"/>
      <c r="VKE47" s="41"/>
      <c r="VKF47" s="41"/>
      <c r="VKG47" s="41"/>
      <c r="VKH47" s="41"/>
      <c r="VKI47" s="41"/>
      <c r="VKJ47" s="41"/>
      <c r="VKK47" s="41"/>
      <c r="VKL47" s="41"/>
      <c r="VKM47" s="41"/>
      <c r="VKN47" s="41"/>
      <c r="VKO47" s="41"/>
      <c r="VKP47" s="41"/>
      <c r="VKQ47" s="41"/>
      <c r="VKR47" s="41"/>
      <c r="VKS47" s="41"/>
      <c r="VKT47" s="41"/>
      <c r="VKU47" s="41"/>
      <c r="VKV47" s="41"/>
      <c r="VKW47" s="41"/>
      <c r="VKX47" s="41"/>
      <c r="VKY47" s="41"/>
      <c r="VKZ47" s="41"/>
      <c r="VLA47" s="41"/>
      <c r="VLB47" s="41"/>
      <c r="VLC47" s="41"/>
      <c r="VLD47" s="41"/>
      <c r="VLE47" s="41"/>
      <c r="VLF47" s="41"/>
      <c r="VLG47" s="41"/>
      <c r="VLH47" s="41"/>
      <c r="VLI47" s="41"/>
      <c r="VLJ47" s="41"/>
      <c r="VLK47" s="41"/>
      <c r="VLL47" s="41"/>
      <c r="VLM47" s="41"/>
      <c r="VLN47" s="41"/>
      <c r="VLO47" s="41"/>
      <c r="VLP47" s="41"/>
      <c r="VLQ47" s="41"/>
      <c r="VLR47" s="41"/>
      <c r="VLS47" s="41"/>
      <c r="VLT47" s="41"/>
      <c r="VLU47" s="41"/>
      <c r="VLV47" s="41"/>
      <c r="VLW47" s="41"/>
      <c r="VLX47" s="41"/>
      <c r="VLY47" s="41"/>
      <c r="VLZ47" s="41"/>
      <c r="VMA47" s="41"/>
      <c r="VMB47" s="41"/>
      <c r="VMC47" s="41"/>
      <c r="VMD47" s="41"/>
      <c r="VME47" s="41"/>
      <c r="VMF47" s="41"/>
      <c r="VMG47" s="41"/>
      <c r="VMH47" s="41"/>
      <c r="VMI47" s="41"/>
      <c r="VMJ47" s="41"/>
      <c r="VMK47" s="41"/>
      <c r="VML47" s="41"/>
      <c r="VMM47" s="41"/>
      <c r="VMN47" s="41"/>
      <c r="VMO47" s="41"/>
      <c r="VMP47" s="41"/>
      <c r="VMQ47" s="41"/>
      <c r="VMR47" s="41"/>
      <c r="VMS47" s="41"/>
      <c r="VMT47" s="41"/>
      <c r="VMU47" s="41"/>
      <c r="VMV47" s="41"/>
      <c r="VMW47" s="41"/>
      <c r="VMX47" s="41"/>
      <c r="VMY47" s="41"/>
      <c r="VMZ47" s="41"/>
      <c r="VNA47" s="41"/>
      <c r="VNB47" s="41"/>
      <c r="VNC47" s="41"/>
      <c r="VND47" s="41"/>
      <c r="VNE47" s="41"/>
      <c r="VNF47" s="41"/>
      <c r="VNG47" s="41"/>
      <c r="VNH47" s="41"/>
      <c r="VNI47" s="41"/>
      <c r="VNJ47" s="41"/>
      <c r="VNK47" s="41"/>
      <c r="VNL47" s="41"/>
      <c r="VNM47" s="41"/>
      <c r="VNN47" s="41"/>
      <c r="VNO47" s="41"/>
      <c r="VNP47" s="41"/>
      <c r="VNQ47" s="41"/>
      <c r="VNR47" s="41"/>
      <c r="VNS47" s="41"/>
      <c r="VNT47" s="41"/>
      <c r="VNU47" s="41"/>
      <c r="VNV47" s="41"/>
      <c r="VNW47" s="41"/>
      <c r="VNX47" s="41"/>
      <c r="VNY47" s="41"/>
      <c r="VNZ47" s="41"/>
      <c r="VOA47" s="41"/>
      <c r="VOB47" s="41"/>
      <c r="VOC47" s="41"/>
      <c r="VOD47" s="41"/>
      <c r="VOE47" s="41"/>
      <c r="VOF47" s="41"/>
      <c r="VOG47" s="41"/>
      <c r="VOH47" s="41"/>
      <c r="VOI47" s="41"/>
      <c r="VOJ47" s="41"/>
      <c r="VOK47" s="41"/>
      <c r="VOL47" s="41"/>
      <c r="VOM47" s="41"/>
      <c r="VON47" s="41"/>
      <c r="VOO47" s="41"/>
      <c r="VOP47" s="41"/>
      <c r="VOQ47" s="41"/>
      <c r="VOR47" s="41"/>
      <c r="VOS47" s="41"/>
      <c r="VOT47" s="41"/>
      <c r="VOU47" s="41"/>
      <c r="VOV47" s="41"/>
      <c r="VOW47" s="41"/>
      <c r="VOX47" s="41"/>
      <c r="VOY47" s="41"/>
      <c r="VOZ47" s="41"/>
      <c r="VPA47" s="41"/>
      <c r="VPB47" s="41"/>
      <c r="VPC47" s="41"/>
      <c r="VPD47" s="41"/>
      <c r="VPE47" s="41"/>
      <c r="VPF47" s="41"/>
      <c r="VPG47" s="41"/>
      <c r="VPH47" s="41"/>
      <c r="VPI47" s="41"/>
      <c r="VPJ47" s="41"/>
      <c r="VPK47" s="41"/>
      <c r="VPL47" s="41"/>
      <c r="VPM47" s="41"/>
      <c r="VPN47" s="41"/>
      <c r="VPO47" s="41"/>
      <c r="VPP47" s="41"/>
      <c r="VPQ47" s="41"/>
      <c r="VPR47" s="41"/>
      <c r="VPS47" s="41"/>
      <c r="VPT47" s="41"/>
      <c r="VPU47" s="41"/>
      <c r="VPV47" s="41"/>
      <c r="VPW47" s="41"/>
      <c r="VPX47" s="41"/>
      <c r="VPY47" s="41"/>
      <c r="VPZ47" s="41"/>
      <c r="VQA47" s="41"/>
      <c r="VQB47" s="41"/>
      <c r="VQC47" s="41"/>
      <c r="VQD47" s="41"/>
      <c r="VQE47" s="41"/>
      <c r="VQF47" s="41"/>
      <c r="VQG47" s="41"/>
      <c r="VQH47" s="41"/>
      <c r="VQI47" s="41"/>
      <c r="VQJ47" s="41"/>
      <c r="VQK47" s="41"/>
      <c r="VQL47" s="41"/>
      <c r="VQM47" s="41"/>
      <c r="VQN47" s="41"/>
      <c r="VQO47" s="41"/>
      <c r="VQP47" s="41"/>
      <c r="VQQ47" s="41"/>
      <c r="VQR47" s="41"/>
      <c r="VQS47" s="41"/>
      <c r="VQT47" s="41"/>
      <c r="VQU47" s="41"/>
      <c r="VQV47" s="41"/>
      <c r="VQW47" s="41"/>
      <c r="VQX47" s="41"/>
      <c r="VQY47" s="41"/>
      <c r="VQZ47" s="41"/>
      <c r="VRA47" s="41"/>
      <c r="VRB47" s="41"/>
      <c r="VRC47" s="41"/>
      <c r="VRD47" s="41"/>
      <c r="VRE47" s="41"/>
      <c r="VRF47" s="41"/>
      <c r="VRG47" s="41"/>
      <c r="VRH47" s="41"/>
      <c r="VRI47" s="41"/>
      <c r="VRJ47" s="41"/>
      <c r="VRK47" s="41"/>
      <c r="VRL47" s="41"/>
      <c r="VRM47" s="41"/>
      <c r="VRN47" s="41"/>
      <c r="VRO47" s="41"/>
      <c r="VRP47" s="41"/>
      <c r="VRQ47" s="41"/>
      <c r="VRR47" s="41"/>
      <c r="VRS47" s="41"/>
      <c r="VRT47" s="41"/>
      <c r="VRU47" s="41"/>
      <c r="VRV47" s="41"/>
      <c r="VRW47" s="41"/>
      <c r="VRX47" s="41"/>
      <c r="VRY47" s="41"/>
      <c r="VRZ47" s="41"/>
      <c r="VSA47" s="41"/>
      <c r="VSB47" s="41"/>
      <c r="VSC47" s="41"/>
      <c r="VSD47" s="41"/>
      <c r="VSE47" s="41"/>
      <c r="VSF47" s="41"/>
      <c r="VSG47" s="41"/>
      <c r="VSH47" s="41"/>
      <c r="VSI47" s="41"/>
      <c r="VSJ47" s="41"/>
      <c r="VSK47" s="41"/>
      <c r="VSL47" s="41"/>
      <c r="VSM47" s="41"/>
      <c r="VSN47" s="41"/>
      <c r="VSO47" s="41"/>
      <c r="VSP47" s="41"/>
      <c r="VSQ47" s="41"/>
      <c r="VSR47" s="41"/>
      <c r="VSS47" s="41"/>
      <c r="VST47" s="41"/>
      <c r="VSU47" s="41"/>
      <c r="VSV47" s="41"/>
      <c r="VSW47" s="41"/>
      <c r="VSX47" s="41"/>
      <c r="VSY47" s="41"/>
      <c r="VSZ47" s="41"/>
      <c r="VTA47" s="41"/>
      <c r="VTB47" s="41"/>
      <c r="VTC47" s="41"/>
      <c r="VTD47" s="41"/>
      <c r="VTE47" s="41"/>
      <c r="VTF47" s="41"/>
      <c r="VTG47" s="41"/>
      <c r="VTH47" s="41"/>
      <c r="VTI47" s="41"/>
      <c r="VTJ47" s="41"/>
      <c r="VTK47" s="41"/>
      <c r="VTL47" s="41"/>
      <c r="VTM47" s="41"/>
      <c r="VTN47" s="41"/>
      <c r="VTO47" s="41"/>
      <c r="VTP47" s="41"/>
      <c r="VTQ47" s="41"/>
      <c r="VTR47" s="41"/>
      <c r="VTS47" s="41"/>
      <c r="VTT47" s="41"/>
      <c r="VTU47" s="41"/>
      <c r="VTV47" s="41"/>
      <c r="VTW47" s="41"/>
      <c r="VTX47" s="41"/>
      <c r="VTY47" s="41"/>
      <c r="VTZ47" s="41"/>
      <c r="VUA47" s="41"/>
      <c r="VUB47" s="41"/>
      <c r="VUC47" s="41"/>
      <c r="VUD47" s="41"/>
      <c r="VUE47" s="41"/>
      <c r="VUF47" s="41"/>
      <c r="VUG47" s="41"/>
      <c r="VUH47" s="41"/>
      <c r="VUI47" s="41"/>
      <c r="VUJ47" s="41"/>
      <c r="VUK47" s="41"/>
      <c r="VUL47" s="41"/>
      <c r="VUM47" s="41"/>
      <c r="VUN47" s="41"/>
      <c r="VUO47" s="41"/>
      <c r="VUP47" s="41"/>
      <c r="VUQ47" s="41"/>
      <c r="VUR47" s="41"/>
      <c r="VUS47" s="41"/>
      <c r="VUT47" s="41"/>
      <c r="VUU47" s="41"/>
      <c r="VUV47" s="41"/>
      <c r="VUW47" s="41"/>
      <c r="VUX47" s="41"/>
      <c r="VUY47" s="41"/>
      <c r="VUZ47" s="41"/>
      <c r="VVA47" s="41"/>
      <c r="VVB47" s="41"/>
      <c r="VVC47" s="41"/>
      <c r="VVD47" s="41"/>
      <c r="VVE47" s="41"/>
      <c r="VVF47" s="41"/>
      <c r="VVG47" s="41"/>
      <c r="VVH47" s="41"/>
      <c r="VVI47" s="41"/>
      <c r="VVJ47" s="41"/>
      <c r="VVK47" s="41"/>
      <c r="VVL47" s="41"/>
      <c r="VVM47" s="41"/>
      <c r="VVN47" s="41"/>
      <c r="VVO47" s="41"/>
      <c r="VVP47" s="41"/>
      <c r="VVQ47" s="41"/>
      <c r="VVR47" s="41"/>
      <c r="VVS47" s="41"/>
      <c r="VVT47" s="41"/>
      <c r="VVU47" s="41"/>
      <c r="VVV47" s="41"/>
      <c r="VVW47" s="41"/>
      <c r="VVX47" s="41"/>
      <c r="VVY47" s="41"/>
      <c r="VVZ47" s="41"/>
      <c r="VWA47" s="41"/>
      <c r="VWB47" s="41"/>
      <c r="VWC47" s="41"/>
      <c r="VWD47" s="41"/>
      <c r="VWE47" s="41"/>
      <c r="VWF47" s="41"/>
      <c r="VWG47" s="41"/>
      <c r="VWH47" s="41"/>
      <c r="VWI47" s="41"/>
      <c r="VWJ47" s="41"/>
      <c r="VWK47" s="41"/>
      <c r="VWL47" s="41"/>
      <c r="VWM47" s="41"/>
      <c r="VWN47" s="41"/>
      <c r="VWO47" s="41"/>
      <c r="VWP47" s="41"/>
      <c r="VWQ47" s="41"/>
      <c r="VWR47" s="41"/>
      <c r="VWS47" s="41"/>
      <c r="VWT47" s="41"/>
      <c r="VWU47" s="41"/>
      <c r="VWV47" s="41"/>
      <c r="VWW47" s="41"/>
      <c r="VWX47" s="41"/>
      <c r="VWY47" s="41"/>
      <c r="VWZ47" s="41"/>
      <c r="VXA47" s="41"/>
      <c r="VXB47" s="41"/>
      <c r="VXC47" s="41"/>
      <c r="VXD47" s="41"/>
      <c r="VXE47" s="41"/>
      <c r="VXF47" s="41"/>
      <c r="VXG47" s="41"/>
      <c r="VXH47" s="41"/>
      <c r="VXI47" s="41"/>
      <c r="VXJ47" s="41"/>
      <c r="VXK47" s="41"/>
      <c r="VXL47" s="41"/>
      <c r="VXM47" s="41"/>
      <c r="VXN47" s="41"/>
      <c r="VXO47" s="41"/>
      <c r="VXP47" s="41"/>
      <c r="VXQ47" s="41"/>
      <c r="VXR47" s="41"/>
      <c r="VXS47" s="41"/>
      <c r="VXT47" s="41"/>
      <c r="VXU47" s="41"/>
      <c r="VXV47" s="41"/>
      <c r="VXW47" s="41"/>
      <c r="VXX47" s="41"/>
      <c r="VXY47" s="41"/>
      <c r="VXZ47" s="41"/>
      <c r="VYA47" s="41"/>
      <c r="VYB47" s="41"/>
      <c r="VYC47" s="41"/>
      <c r="VYD47" s="41"/>
      <c r="VYE47" s="41"/>
      <c r="VYF47" s="41"/>
      <c r="VYG47" s="41"/>
      <c r="VYH47" s="41"/>
      <c r="VYI47" s="41"/>
      <c r="VYJ47" s="41"/>
      <c r="VYK47" s="41"/>
      <c r="VYL47" s="41"/>
      <c r="VYM47" s="41"/>
      <c r="VYN47" s="41"/>
      <c r="VYO47" s="41"/>
      <c r="VYP47" s="41"/>
      <c r="VYQ47" s="41"/>
      <c r="VYR47" s="41"/>
      <c r="VYS47" s="41"/>
      <c r="VYT47" s="41"/>
      <c r="VYU47" s="41"/>
      <c r="VYV47" s="41"/>
      <c r="VYW47" s="41"/>
      <c r="VYX47" s="41"/>
      <c r="VYY47" s="41"/>
      <c r="VYZ47" s="41"/>
      <c r="VZA47" s="41"/>
      <c r="VZB47" s="41"/>
      <c r="VZC47" s="41"/>
      <c r="VZD47" s="41"/>
      <c r="VZE47" s="41"/>
      <c r="VZF47" s="41"/>
      <c r="VZG47" s="41"/>
      <c r="VZH47" s="41"/>
      <c r="VZI47" s="41"/>
      <c r="VZJ47" s="41"/>
      <c r="VZK47" s="41"/>
      <c r="VZL47" s="41"/>
      <c r="VZM47" s="41"/>
      <c r="VZN47" s="41"/>
      <c r="VZO47" s="41"/>
      <c r="VZP47" s="41"/>
      <c r="VZQ47" s="41"/>
      <c r="VZR47" s="41"/>
      <c r="VZS47" s="41"/>
      <c r="VZT47" s="41"/>
      <c r="VZU47" s="41"/>
      <c r="VZV47" s="41"/>
      <c r="VZW47" s="41"/>
      <c r="VZX47" s="41"/>
      <c r="VZY47" s="41"/>
      <c r="VZZ47" s="41"/>
      <c r="WAA47" s="41"/>
      <c r="WAB47" s="41"/>
      <c r="WAC47" s="41"/>
      <c r="WAD47" s="41"/>
      <c r="WAE47" s="41"/>
      <c r="WAF47" s="41"/>
      <c r="WAG47" s="41"/>
      <c r="WAH47" s="41"/>
      <c r="WAI47" s="41"/>
      <c r="WAJ47" s="41"/>
      <c r="WAK47" s="41"/>
      <c r="WAL47" s="41"/>
      <c r="WAM47" s="41"/>
      <c r="WAN47" s="41"/>
      <c r="WAO47" s="41"/>
      <c r="WAP47" s="41"/>
      <c r="WAQ47" s="41"/>
      <c r="WAR47" s="41"/>
      <c r="WAS47" s="41"/>
      <c r="WAT47" s="41"/>
      <c r="WAU47" s="41"/>
      <c r="WAV47" s="41"/>
      <c r="WAW47" s="41"/>
      <c r="WAX47" s="41"/>
      <c r="WAY47" s="41"/>
      <c r="WAZ47" s="41"/>
      <c r="WBA47" s="41"/>
      <c r="WBB47" s="41"/>
      <c r="WBC47" s="41"/>
      <c r="WBD47" s="41"/>
      <c r="WBE47" s="41"/>
      <c r="WBF47" s="41"/>
      <c r="WBG47" s="41"/>
      <c r="WBH47" s="41"/>
      <c r="WBI47" s="41"/>
      <c r="WBJ47" s="41"/>
      <c r="WBK47" s="41"/>
      <c r="WBL47" s="41"/>
      <c r="WBM47" s="41"/>
      <c r="WBN47" s="41"/>
      <c r="WBO47" s="41"/>
      <c r="WBP47" s="41"/>
      <c r="WBQ47" s="41"/>
      <c r="WBR47" s="41"/>
      <c r="WBS47" s="41"/>
      <c r="WBT47" s="41"/>
      <c r="WBU47" s="41"/>
      <c r="WBV47" s="41"/>
      <c r="WBW47" s="41"/>
      <c r="WBX47" s="41"/>
      <c r="WBY47" s="41"/>
      <c r="WBZ47" s="41"/>
      <c r="WCA47" s="41"/>
      <c r="WCB47" s="41"/>
      <c r="WCC47" s="41"/>
      <c r="WCD47" s="41"/>
      <c r="WCE47" s="41"/>
      <c r="WCF47" s="41"/>
      <c r="WCG47" s="41"/>
      <c r="WCH47" s="41"/>
      <c r="WCI47" s="41"/>
      <c r="WCJ47" s="41"/>
      <c r="WCK47" s="41"/>
      <c r="WCL47" s="41"/>
      <c r="WCM47" s="41"/>
      <c r="WCN47" s="41"/>
      <c r="WCO47" s="41"/>
      <c r="WCP47" s="41"/>
      <c r="WCQ47" s="41"/>
      <c r="WCR47" s="41"/>
      <c r="WCS47" s="41"/>
      <c r="WCT47" s="41"/>
      <c r="WCU47" s="41"/>
      <c r="WCV47" s="41"/>
      <c r="WCW47" s="41"/>
      <c r="WCX47" s="41"/>
      <c r="WCY47" s="41"/>
      <c r="WCZ47" s="41"/>
      <c r="WDA47" s="41"/>
      <c r="WDB47" s="41"/>
      <c r="WDC47" s="41"/>
      <c r="WDD47" s="41"/>
      <c r="WDE47" s="41"/>
      <c r="WDF47" s="41"/>
      <c r="WDG47" s="41"/>
      <c r="WDH47" s="41"/>
      <c r="WDI47" s="41"/>
      <c r="WDJ47" s="41"/>
      <c r="WDK47" s="41"/>
      <c r="WDL47" s="41"/>
      <c r="WDM47" s="41"/>
      <c r="WDN47" s="41"/>
      <c r="WDO47" s="41"/>
      <c r="WDP47" s="41"/>
      <c r="WDQ47" s="41"/>
      <c r="WDR47" s="41"/>
      <c r="WDS47" s="41"/>
      <c r="WDT47" s="41"/>
      <c r="WDU47" s="41"/>
      <c r="WDV47" s="41"/>
      <c r="WDW47" s="41"/>
      <c r="WDX47" s="41"/>
      <c r="WDY47" s="41"/>
      <c r="WDZ47" s="41"/>
      <c r="WEA47" s="41"/>
      <c r="WEB47" s="41"/>
      <c r="WEC47" s="41"/>
      <c r="WED47" s="41"/>
      <c r="WEE47" s="41"/>
      <c r="WEF47" s="41"/>
      <c r="WEG47" s="41"/>
      <c r="WEH47" s="41"/>
      <c r="WEI47" s="41"/>
      <c r="WEJ47" s="41"/>
      <c r="WEK47" s="41"/>
      <c r="WEL47" s="41"/>
      <c r="WEM47" s="41"/>
      <c r="WEN47" s="41"/>
      <c r="WEO47" s="41"/>
      <c r="WEP47" s="41"/>
      <c r="WEQ47" s="41"/>
      <c r="WER47" s="41"/>
      <c r="WES47" s="41"/>
      <c r="WET47" s="41"/>
      <c r="WEU47" s="41"/>
      <c r="WEV47" s="41"/>
      <c r="WEW47" s="41"/>
      <c r="WEX47" s="41"/>
      <c r="WEY47" s="41"/>
      <c r="WEZ47" s="41"/>
      <c r="WFA47" s="41"/>
      <c r="WFB47" s="41"/>
      <c r="WFC47" s="41"/>
      <c r="WFD47" s="41"/>
      <c r="WFE47" s="41"/>
      <c r="WFF47" s="41"/>
      <c r="WFG47" s="41"/>
      <c r="WFH47" s="41"/>
      <c r="WFI47" s="41"/>
      <c r="WFJ47" s="41"/>
      <c r="WFK47" s="41"/>
      <c r="WFL47" s="41"/>
      <c r="WFM47" s="41"/>
      <c r="WFN47" s="41"/>
      <c r="WFO47" s="41"/>
      <c r="WFP47" s="41"/>
      <c r="WFQ47" s="41"/>
      <c r="WFR47" s="41"/>
      <c r="WFS47" s="41"/>
      <c r="WFT47" s="41"/>
      <c r="WFU47" s="41"/>
      <c r="WFV47" s="41"/>
      <c r="WFW47" s="41"/>
      <c r="WFX47" s="41"/>
      <c r="WFY47" s="41"/>
      <c r="WFZ47" s="41"/>
      <c r="WGA47" s="41"/>
      <c r="WGB47" s="41"/>
      <c r="WGC47" s="41"/>
      <c r="WGD47" s="41"/>
      <c r="WGE47" s="41"/>
      <c r="WGF47" s="41"/>
      <c r="WGG47" s="41"/>
      <c r="WGH47" s="41"/>
      <c r="WGI47" s="41"/>
      <c r="WGJ47" s="41"/>
      <c r="WGK47" s="41"/>
      <c r="WGL47" s="41"/>
      <c r="WGM47" s="41"/>
      <c r="WGN47" s="41"/>
      <c r="WGO47" s="41"/>
      <c r="WGP47" s="41"/>
      <c r="WGQ47" s="41"/>
      <c r="WGR47" s="41"/>
      <c r="WGS47" s="41"/>
      <c r="WGT47" s="41"/>
      <c r="WGU47" s="41"/>
      <c r="WGV47" s="41"/>
      <c r="WGW47" s="41"/>
      <c r="WGX47" s="41"/>
      <c r="WGY47" s="41"/>
      <c r="WGZ47" s="41"/>
      <c r="WHA47" s="41"/>
      <c r="WHB47" s="41"/>
      <c r="WHC47" s="41"/>
      <c r="WHD47" s="41"/>
      <c r="WHE47" s="41"/>
      <c r="WHF47" s="41"/>
      <c r="WHG47" s="41"/>
      <c r="WHH47" s="41"/>
      <c r="WHI47" s="41"/>
      <c r="WHJ47" s="41"/>
      <c r="WHK47" s="41"/>
      <c r="WHL47" s="41"/>
      <c r="WHM47" s="41"/>
      <c r="WHN47" s="41"/>
      <c r="WHO47" s="41"/>
      <c r="WHP47" s="41"/>
      <c r="WHQ47" s="41"/>
      <c r="WHR47" s="41"/>
      <c r="WHS47" s="41"/>
      <c r="WHT47" s="41"/>
      <c r="WHU47" s="41"/>
      <c r="WHV47" s="41"/>
      <c r="WHW47" s="41"/>
      <c r="WHX47" s="41"/>
      <c r="WHY47" s="41"/>
      <c r="WHZ47" s="41"/>
      <c r="WIA47" s="41"/>
      <c r="WIB47" s="41"/>
      <c r="WIC47" s="41"/>
      <c r="WID47" s="41"/>
      <c r="WIE47" s="41"/>
      <c r="WIF47" s="41"/>
      <c r="WIG47" s="41"/>
      <c r="WIH47" s="41"/>
      <c r="WII47" s="41"/>
      <c r="WIJ47" s="41"/>
      <c r="WIK47" s="41"/>
      <c r="WIL47" s="41"/>
      <c r="WIM47" s="41"/>
      <c r="WIN47" s="41"/>
      <c r="WIO47" s="41"/>
      <c r="WIP47" s="41"/>
      <c r="WIQ47" s="41"/>
      <c r="WIR47" s="41"/>
      <c r="WIS47" s="41"/>
      <c r="WIT47" s="41"/>
      <c r="WIU47" s="41"/>
      <c r="WIV47" s="41"/>
      <c r="WIW47" s="41"/>
      <c r="WIX47" s="41"/>
      <c r="WIY47" s="41"/>
      <c r="WIZ47" s="41"/>
      <c r="WJA47" s="41"/>
      <c r="WJB47" s="41"/>
      <c r="WJC47" s="41"/>
      <c r="WJD47" s="41"/>
      <c r="WJE47" s="41"/>
      <c r="WJF47" s="41"/>
      <c r="WJG47" s="41"/>
      <c r="WJH47" s="41"/>
      <c r="WJI47" s="41"/>
      <c r="WJJ47" s="41"/>
      <c r="WJK47" s="41"/>
      <c r="WJL47" s="41"/>
      <c r="WJM47" s="41"/>
      <c r="WJN47" s="41"/>
      <c r="WJO47" s="41"/>
      <c r="WJP47" s="41"/>
      <c r="WJQ47" s="41"/>
      <c r="WJR47" s="41"/>
      <c r="WJS47" s="41"/>
      <c r="WJT47" s="41"/>
      <c r="WJU47" s="41"/>
      <c r="WJV47" s="41"/>
      <c r="WJW47" s="41"/>
      <c r="WJX47" s="41"/>
      <c r="WJY47" s="41"/>
      <c r="WJZ47" s="41"/>
      <c r="WKA47" s="41"/>
      <c r="WKB47" s="41"/>
      <c r="WKC47" s="41"/>
      <c r="WKD47" s="41"/>
      <c r="WKE47" s="41"/>
      <c r="WKF47" s="41"/>
      <c r="WKG47" s="41"/>
      <c r="WKH47" s="41"/>
      <c r="WKI47" s="41"/>
      <c r="WKJ47" s="41"/>
      <c r="WKK47" s="41"/>
      <c r="WKL47" s="41"/>
      <c r="WKM47" s="41"/>
      <c r="WKN47" s="41"/>
      <c r="WKO47" s="41"/>
      <c r="WKP47" s="41"/>
      <c r="WKQ47" s="41"/>
      <c r="WKR47" s="41"/>
      <c r="WKS47" s="41"/>
      <c r="WKT47" s="41"/>
      <c r="WKU47" s="41"/>
      <c r="WKV47" s="41"/>
      <c r="WKW47" s="41"/>
      <c r="WKX47" s="41"/>
      <c r="WKY47" s="41"/>
      <c r="WKZ47" s="41"/>
      <c r="WLA47" s="41"/>
      <c r="WLB47" s="41"/>
      <c r="WLC47" s="41"/>
      <c r="WLD47" s="41"/>
      <c r="WLE47" s="41"/>
      <c r="WLF47" s="41"/>
      <c r="WLG47" s="41"/>
      <c r="WLH47" s="41"/>
      <c r="WLI47" s="41"/>
      <c r="WLJ47" s="41"/>
      <c r="WLK47" s="41"/>
      <c r="WLL47" s="41"/>
      <c r="WLM47" s="41"/>
      <c r="WLN47" s="41"/>
      <c r="WLO47" s="41"/>
      <c r="WLP47" s="41"/>
      <c r="WLQ47" s="41"/>
      <c r="WLR47" s="41"/>
      <c r="WLS47" s="41"/>
      <c r="WLT47" s="41"/>
      <c r="WLU47" s="41"/>
      <c r="WLV47" s="41"/>
      <c r="WLW47" s="41"/>
      <c r="WLX47" s="41"/>
      <c r="WLY47" s="41"/>
      <c r="WLZ47" s="41"/>
      <c r="WMA47" s="41"/>
      <c r="WMB47" s="41"/>
      <c r="WMC47" s="41"/>
      <c r="WMD47" s="41"/>
      <c r="WME47" s="41"/>
      <c r="WMF47" s="41"/>
      <c r="WMG47" s="41"/>
      <c r="WMH47" s="41"/>
      <c r="WMI47" s="41"/>
      <c r="WMJ47" s="41"/>
      <c r="WMK47" s="41"/>
      <c r="WML47" s="41"/>
      <c r="WMM47" s="41"/>
      <c r="WMN47" s="41"/>
      <c r="WMO47" s="41"/>
      <c r="WMP47" s="41"/>
      <c r="WMQ47" s="41"/>
      <c r="WMR47" s="41"/>
      <c r="WMS47" s="41"/>
      <c r="WMT47" s="41"/>
      <c r="WMU47" s="41"/>
      <c r="WMV47" s="41"/>
      <c r="WMW47" s="41"/>
      <c r="WMX47" s="41"/>
      <c r="WMY47" s="41"/>
      <c r="WMZ47" s="41"/>
      <c r="WNA47" s="41"/>
      <c r="WNB47" s="41"/>
      <c r="WNC47" s="41"/>
      <c r="WND47" s="41"/>
      <c r="WNE47" s="41"/>
      <c r="WNF47" s="41"/>
      <c r="WNG47" s="41"/>
      <c r="WNH47" s="41"/>
      <c r="WNI47" s="41"/>
      <c r="WNJ47" s="41"/>
      <c r="WNK47" s="41"/>
      <c r="WNL47" s="41"/>
      <c r="WNM47" s="41"/>
      <c r="WNN47" s="41"/>
      <c r="WNO47" s="41"/>
      <c r="WNP47" s="41"/>
      <c r="WNQ47" s="41"/>
      <c r="WNR47" s="41"/>
      <c r="WNS47" s="41"/>
      <c r="WNT47" s="41"/>
      <c r="WNU47" s="41"/>
      <c r="WNV47" s="41"/>
      <c r="WNW47" s="41"/>
      <c r="WNX47" s="41"/>
      <c r="WNY47" s="41"/>
      <c r="WNZ47" s="41"/>
      <c r="WOA47" s="41"/>
      <c r="WOB47" s="41"/>
      <c r="WOC47" s="41"/>
      <c r="WOD47" s="41"/>
      <c r="WOE47" s="41"/>
      <c r="WOF47" s="41"/>
      <c r="WOG47" s="41"/>
      <c r="WOH47" s="41"/>
      <c r="WOI47" s="41"/>
      <c r="WOJ47" s="41"/>
      <c r="WOK47" s="41"/>
      <c r="WOL47" s="41"/>
      <c r="WOM47" s="41"/>
      <c r="WON47" s="41"/>
      <c r="WOO47" s="41"/>
      <c r="WOP47" s="41"/>
      <c r="WOQ47" s="41"/>
      <c r="WOR47" s="41"/>
      <c r="WOS47" s="41"/>
      <c r="WOT47" s="41"/>
      <c r="WOU47" s="41"/>
      <c r="WOV47" s="41"/>
      <c r="WOW47" s="41"/>
      <c r="WOX47" s="41"/>
      <c r="WOY47" s="41"/>
      <c r="WOZ47" s="41"/>
      <c r="WPA47" s="41"/>
      <c r="WPB47" s="41"/>
      <c r="WPC47" s="41"/>
      <c r="WPD47" s="41"/>
      <c r="WPE47" s="41"/>
      <c r="WPF47" s="41"/>
      <c r="WPG47" s="41"/>
      <c r="WPH47" s="41"/>
      <c r="WPI47" s="41"/>
      <c r="WPJ47" s="41"/>
      <c r="WPK47" s="41"/>
      <c r="WPL47" s="41"/>
      <c r="WPM47" s="41"/>
      <c r="WPN47" s="41"/>
      <c r="WPO47" s="41"/>
      <c r="WPP47" s="41"/>
      <c r="WPQ47" s="41"/>
      <c r="WPR47" s="41"/>
      <c r="WPS47" s="41"/>
      <c r="WPT47" s="41"/>
      <c r="WPU47" s="41"/>
      <c r="WPV47" s="41"/>
      <c r="WPW47" s="41"/>
      <c r="WPX47" s="41"/>
      <c r="WPY47" s="41"/>
      <c r="WPZ47" s="41"/>
      <c r="WQA47" s="41"/>
      <c r="WQB47" s="41"/>
      <c r="WQC47" s="41"/>
      <c r="WQD47" s="41"/>
      <c r="WQE47" s="41"/>
      <c r="WQF47" s="41"/>
      <c r="WQG47" s="41"/>
      <c r="WQH47" s="41"/>
      <c r="WQI47" s="41"/>
      <c r="WQJ47" s="41"/>
      <c r="WQK47" s="41"/>
      <c r="WQL47" s="41"/>
      <c r="WQM47" s="41"/>
      <c r="WQN47" s="41"/>
      <c r="WQO47" s="41"/>
      <c r="WQP47" s="41"/>
      <c r="WQQ47" s="41"/>
      <c r="WQR47" s="41"/>
      <c r="WQS47" s="41"/>
      <c r="WQT47" s="41"/>
      <c r="WQU47" s="41"/>
      <c r="WQV47" s="41"/>
      <c r="WQW47" s="41"/>
      <c r="WQX47" s="41"/>
      <c r="WQY47" s="41"/>
      <c r="WQZ47" s="41"/>
      <c r="WRA47" s="41"/>
      <c r="WRB47" s="41"/>
      <c r="WRC47" s="41"/>
      <c r="WRD47" s="41"/>
      <c r="WRE47" s="41"/>
      <c r="WRF47" s="41"/>
      <c r="WRG47" s="41"/>
      <c r="WRH47" s="41"/>
      <c r="WRI47" s="41"/>
      <c r="WRJ47" s="41"/>
      <c r="WRK47" s="41"/>
      <c r="WRL47" s="41"/>
      <c r="WRM47" s="41"/>
      <c r="WRN47" s="41"/>
      <c r="WRO47" s="41"/>
      <c r="WRP47" s="41"/>
      <c r="WRQ47" s="41"/>
      <c r="WRR47" s="41"/>
      <c r="WRS47" s="41"/>
      <c r="WRT47" s="41"/>
      <c r="WRU47" s="41"/>
      <c r="WRV47" s="41"/>
      <c r="WRW47" s="41"/>
      <c r="WRX47" s="41"/>
      <c r="WRY47" s="41"/>
      <c r="WRZ47" s="41"/>
      <c r="WSA47" s="41"/>
      <c r="WSB47" s="41"/>
      <c r="WSC47" s="41"/>
      <c r="WSD47" s="41"/>
      <c r="WSE47" s="41"/>
      <c r="WSF47" s="41"/>
      <c r="WSG47" s="41"/>
      <c r="WSH47" s="41"/>
      <c r="WSI47" s="41"/>
      <c r="WSJ47" s="41"/>
      <c r="WSK47" s="41"/>
      <c r="WSL47" s="41"/>
      <c r="WSM47" s="41"/>
      <c r="WSN47" s="41"/>
      <c r="WSO47" s="41"/>
      <c r="WSP47" s="41"/>
      <c r="WSQ47" s="41"/>
      <c r="WSR47" s="41"/>
      <c r="WSS47" s="41"/>
      <c r="WST47" s="41"/>
      <c r="WSU47" s="41"/>
      <c r="WSV47" s="41"/>
      <c r="WSW47" s="41"/>
      <c r="WSX47" s="41"/>
      <c r="WSY47" s="41"/>
      <c r="WSZ47" s="41"/>
      <c r="WTA47" s="41"/>
      <c r="WTB47" s="41"/>
      <c r="WTC47" s="41"/>
      <c r="WTD47" s="41"/>
      <c r="WTE47" s="41"/>
      <c r="WTF47" s="41"/>
      <c r="WTG47" s="41"/>
      <c r="WTH47" s="41"/>
      <c r="WTI47" s="41"/>
      <c r="WTJ47" s="41"/>
      <c r="WTK47" s="41"/>
      <c r="WTL47" s="41"/>
      <c r="WTM47" s="41"/>
      <c r="WTN47" s="41"/>
      <c r="WTO47" s="41"/>
      <c r="WTP47" s="41"/>
      <c r="WTQ47" s="41"/>
      <c r="WTR47" s="41"/>
      <c r="WTS47" s="41"/>
      <c r="WTT47" s="41"/>
      <c r="WTU47" s="41"/>
      <c r="WTV47" s="41"/>
      <c r="WTW47" s="41"/>
      <c r="WTX47" s="41"/>
      <c r="WTY47" s="41"/>
      <c r="WTZ47" s="41"/>
      <c r="WUA47" s="41"/>
      <c r="WUB47" s="41"/>
      <c r="WUC47" s="41"/>
      <c r="WUD47" s="41"/>
      <c r="WUE47" s="41"/>
      <c r="WUF47" s="41"/>
      <c r="WUG47" s="41"/>
      <c r="WUH47" s="41"/>
      <c r="WUI47" s="41"/>
      <c r="WUJ47" s="41"/>
      <c r="WUK47" s="41"/>
      <c r="WUL47" s="41"/>
      <c r="WUM47" s="41"/>
      <c r="WUN47" s="41"/>
      <c r="WUO47" s="41"/>
      <c r="WUP47" s="41"/>
      <c r="WUQ47" s="41"/>
      <c r="WUR47" s="41"/>
      <c r="WUS47" s="41"/>
      <c r="WUT47" s="41"/>
      <c r="WUU47" s="41"/>
      <c r="WUV47" s="41"/>
      <c r="WUW47" s="41"/>
      <c r="WUX47" s="41"/>
      <c r="WUY47" s="41"/>
      <c r="WUZ47" s="41"/>
      <c r="WVA47" s="41"/>
      <c r="WVB47" s="41"/>
      <c r="WVC47" s="41"/>
      <c r="WVD47" s="41"/>
      <c r="WVE47" s="41"/>
      <c r="WVF47" s="41"/>
      <c r="WVG47" s="41"/>
      <c r="WVH47" s="41"/>
      <c r="WVI47" s="41"/>
      <c r="WVJ47" s="41"/>
      <c r="WVK47" s="41"/>
      <c r="WVL47" s="41"/>
      <c r="WVM47" s="41"/>
      <c r="WVN47" s="41"/>
      <c r="WVO47" s="41"/>
      <c r="WVP47" s="41"/>
      <c r="WVQ47" s="41"/>
      <c r="WVR47" s="41"/>
      <c r="WVS47" s="41"/>
      <c r="WVT47" s="41"/>
      <c r="WVU47" s="41"/>
      <c r="WVV47" s="41"/>
      <c r="WVW47" s="41"/>
      <c r="WVX47" s="41"/>
      <c r="WVY47" s="41"/>
      <c r="WVZ47" s="41"/>
      <c r="WWA47" s="41"/>
      <c r="WWB47" s="41"/>
      <c r="WWC47" s="41"/>
      <c r="WWD47" s="41"/>
      <c r="WWE47" s="41"/>
      <c r="WWF47" s="41"/>
      <c r="WWG47" s="41"/>
      <c r="WWH47" s="41"/>
      <c r="WWI47" s="41"/>
      <c r="WWJ47" s="41"/>
      <c r="WWK47" s="41"/>
      <c r="WWL47" s="41"/>
      <c r="WWM47" s="41"/>
      <c r="WWN47" s="41"/>
      <c r="WWO47" s="41"/>
      <c r="WWP47" s="41"/>
      <c r="WWQ47" s="41"/>
      <c r="WWR47" s="41"/>
      <c r="WWS47" s="41"/>
      <c r="WWT47" s="41"/>
      <c r="WWU47" s="41"/>
      <c r="WWV47" s="41"/>
      <c r="WWW47" s="41"/>
      <c r="WWX47" s="41"/>
      <c r="WWY47" s="41"/>
      <c r="WWZ47" s="41"/>
      <c r="WXA47" s="41"/>
      <c r="WXB47" s="41"/>
      <c r="WXC47" s="41"/>
      <c r="WXD47" s="41"/>
      <c r="WXE47" s="41"/>
      <c r="WXF47" s="41"/>
      <c r="WXG47" s="41"/>
      <c r="WXH47" s="41"/>
      <c r="WXI47" s="41"/>
      <c r="WXJ47" s="41"/>
      <c r="WXK47" s="41"/>
      <c r="WXL47" s="41"/>
      <c r="WXM47" s="41"/>
      <c r="WXN47" s="41"/>
      <c r="WXO47" s="41"/>
      <c r="WXP47" s="41"/>
      <c r="WXQ47" s="41"/>
      <c r="WXR47" s="41"/>
      <c r="WXS47" s="41"/>
      <c r="WXT47" s="41"/>
      <c r="WXU47" s="41"/>
      <c r="WXV47" s="41"/>
      <c r="WXW47" s="41"/>
      <c r="WXX47" s="41"/>
      <c r="WXY47" s="41"/>
      <c r="WXZ47" s="41"/>
      <c r="WYA47" s="41"/>
      <c r="WYB47" s="41"/>
      <c r="WYC47" s="41"/>
      <c r="WYD47" s="41"/>
      <c r="WYE47" s="41"/>
      <c r="WYF47" s="41"/>
      <c r="WYG47" s="41"/>
      <c r="WYH47" s="41"/>
      <c r="WYI47" s="41"/>
      <c r="WYJ47" s="41"/>
      <c r="WYK47" s="41"/>
      <c r="WYL47" s="41"/>
      <c r="WYM47" s="41"/>
      <c r="WYN47" s="41"/>
      <c r="WYO47" s="41"/>
      <c r="WYP47" s="41"/>
      <c r="WYQ47" s="41"/>
      <c r="WYR47" s="41"/>
      <c r="WYS47" s="41"/>
      <c r="WYT47" s="41"/>
      <c r="WYU47" s="41"/>
      <c r="WYV47" s="41"/>
      <c r="WYW47" s="41"/>
      <c r="WYX47" s="41"/>
      <c r="WYY47" s="41"/>
      <c r="WYZ47" s="41"/>
      <c r="WZA47" s="41"/>
      <c r="WZB47" s="41"/>
      <c r="WZC47" s="41"/>
      <c r="WZD47" s="41"/>
      <c r="WZE47" s="41"/>
      <c r="WZF47" s="41"/>
      <c r="WZG47" s="41"/>
      <c r="WZH47" s="41"/>
      <c r="WZI47" s="41"/>
      <c r="WZJ47" s="41"/>
      <c r="WZK47" s="41"/>
      <c r="WZL47" s="41"/>
      <c r="WZM47" s="41"/>
      <c r="WZN47" s="41"/>
      <c r="WZO47" s="41"/>
      <c r="WZP47" s="41"/>
      <c r="WZQ47" s="41"/>
      <c r="WZR47" s="41"/>
      <c r="WZS47" s="41"/>
      <c r="WZT47" s="41"/>
      <c r="WZU47" s="41"/>
      <c r="WZV47" s="41"/>
      <c r="WZW47" s="41"/>
      <c r="WZX47" s="41"/>
      <c r="WZY47" s="41"/>
      <c r="WZZ47" s="41"/>
      <c r="XAA47" s="41"/>
      <c r="XAB47" s="41"/>
      <c r="XAC47" s="41"/>
      <c r="XAD47" s="41"/>
      <c r="XAE47" s="41"/>
      <c r="XAF47" s="41"/>
      <c r="XAG47" s="41"/>
      <c r="XAH47" s="41"/>
      <c r="XAI47" s="41"/>
      <c r="XAJ47" s="41"/>
      <c r="XAK47" s="41"/>
      <c r="XAL47" s="41"/>
      <c r="XAM47" s="41"/>
      <c r="XAN47" s="41"/>
      <c r="XAO47" s="41"/>
      <c r="XAP47" s="41"/>
      <c r="XAQ47" s="41"/>
      <c r="XAR47" s="41"/>
      <c r="XAS47" s="41"/>
      <c r="XAT47" s="41"/>
      <c r="XAU47" s="41"/>
      <c r="XAV47" s="41"/>
      <c r="XAW47" s="41"/>
      <c r="XAX47" s="41"/>
      <c r="XAY47" s="41"/>
      <c r="XAZ47" s="41"/>
      <c r="XBA47" s="41"/>
      <c r="XBB47" s="41"/>
      <c r="XBC47" s="41"/>
      <c r="XBD47" s="41"/>
      <c r="XBE47" s="41"/>
      <c r="XBF47" s="41"/>
      <c r="XBG47" s="41"/>
      <c r="XBH47" s="41"/>
      <c r="XBI47" s="41"/>
      <c r="XBJ47" s="41"/>
      <c r="XBK47" s="41"/>
      <c r="XBL47" s="41"/>
      <c r="XBM47" s="41"/>
      <c r="XBN47" s="41"/>
      <c r="XBO47" s="41"/>
      <c r="XBP47" s="41"/>
      <c r="XBQ47" s="41"/>
      <c r="XBR47" s="41"/>
      <c r="XBS47" s="41"/>
      <c r="XBT47" s="41"/>
      <c r="XBU47" s="41"/>
      <c r="XBV47" s="41"/>
      <c r="XBW47" s="41"/>
      <c r="XBX47" s="41"/>
      <c r="XBY47" s="41"/>
      <c r="XBZ47" s="41"/>
      <c r="XCA47" s="41"/>
      <c r="XCB47" s="41"/>
      <c r="XCC47" s="41"/>
      <c r="XCD47" s="41"/>
      <c r="XCE47" s="41"/>
      <c r="XCF47" s="41"/>
      <c r="XCG47" s="41"/>
      <c r="XCH47" s="41"/>
      <c r="XCI47" s="41"/>
      <c r="XCJ47" s="41"/>
      <c r="XCK47" s="41"/>
      <c r="XCL47" s="41"/>
      <c r="XCM47" s="41"/>
      <c r="XCN47" s="41"/>
      <c r="XCO47" s="41"/>
      <c r="XCP47" s="41"/>
      <c r="XCQ47" s="41"/>
      <c r="XCR47" s="41"/>
      <c r="XCS47" s="41"/>
      <c r="XCT47" s="41"/>
      <c r="XCU47" s="41"/>
      <c r="XCV47" s="41"/>
      <c r="XCW47" s="41"/>
      <c r="XCX47" s="41"/>
      <c r="XCY47" s="41"/>
      <c r="XCZ47" s="41"/>
      <c r="XDA47" s="41"/>
      <c r="XDB47" s="41"/>
      <c r="XDC47" s="41"/>
      <c r="XDD47" s="41"/>
      <c r="XDE47" s="41"/>
      <c r="XDF47" s="41"/>
      <c r="XDG47" s="41"/>
      <c r="XDH47" s="41"/>
      <c r="XDI47" s="41"/>
      <c r="XDJ47" s="41"/>
      <c r="XDK47" s="41"/>
      <c r="XDL47" s="41"/>
      <c r="XDM47" s="41"/>
      <c r="XDN47" s="41"/>
      <c r="XDO47" s="41"/>
      <c r="XDP47" s="41"/>
      <c r="XDQ47" s="41"/>
      <c r="XDR47" s="41"/>
      <c r="XDS47" s="41"/>
      <c r="XDT47" s="41"/>
      <c r="XDU47" s="41"/>
      <c r="XDV47" s="41"/>
      <c r="XDW47" s="41"/>
      <c r="XDX47" s="41"/>
      <c r="XDY47" s="41"/>
      <c r="XDZ47" s="41"/>
      <c r="XEA47" s="41"/>
      <c r="XEB47" s="41"/>
      <c r="XEC47" s="41"/>
      <c r="XED47" s="41"/>
      <c r="XEE47" s="41"/>
      <c r="XEF47" s="41"/>
      <c r="XEG47" s="41"/>
      <c r="XEH47" s="41"/>
      <c r="XEI47" s="41"/>
      <c r="XEJ47" s="41"/>
      <c r="XEK47" s="41"/>
      <c r="XEL47" s="41"/>
      <c r="XEM47" s="41"/>
      <c r="XEN47" s="41"/>
      <c r="XEO47" s="41"/>
      <c r="XEP47" s="41"/>
      <c r="XEQ47" s="41"/>
      <c r="XER47" s="41"/>
      <c r="XES47" s="41"/>
      <c r="XET47" s="41"/>
      <c r="XEU47" s="41"/>
      <c r="XEV47" s="41"/>
      <c r="XEW47" s="41"/>
      <c r="XEX47" s="41"/>
      <c r="XEY47" s="41"/>
      <c r="XEZ47" s="41"/>
      <c r="XFA47" s="41"/>
      <c r="XFB47" s="41"/>
      <c r="XFC47" s="41"/>
      <c r="XFD47" s="41"/>
    </row>
  </sheetData>
  <sheetProtection algorithmName="SHA-512" hashValue="pBoEG1k5oROobj/hjtycy2tIOQMGhkdkwTSaNnhQPsKHDIreCh2YHZ4aHptDvPDWy4FOa6y4G88Lkjmfxa3fIQ==" saltValue="AgI13Dz2xDf2YBJpTQX4PA==" spinCount="100000" sheet="1" objects="1" scenarios="1"/>
  <mergeCells count="192">
    <mergeCell ref="T41:U41"/>
    <mergeCell ref="M42:N42"/>
    <mergeCell ref="O42:S42"/>
    <mergeCell ref="T42:U42"/>
    <mergeCell ref="M43:N43"/>
    <mergeCell ref="O43:S43"/>
    <mergeCell ref="T43:U43"/>
    <mergeCell ref="B39:H39"/>
    <mergeCell ref="B38:H38"/>
    <mergeCell ref="O38:S38"/>
    <mergeCell ref="T44:U44"/>
    <mergeCell ref="T45:U45"/>
    <mergeCell ref="J40:L40"/>
    <mergeCell ref="R10:S10"/>
    <mergeCell ref="T10:U10"/>
    <mergeCell ref="T37:U37"/>
    <mergeCell ref="M36:N36"/>
    <mergeCell ref="T19:U19"/>
    <mergeCell ref="S16:U16"/>
    <mergeCell ref="J41:L41"/>
    <mergeCell ref="O37:S37"/>
    <mergeCell ref="T38:U38"/>
    <mergeCell ref="T39:U39"/>
    <mergeCell ref="T40:U40"/>
    <mergeCell ref="M37:N37"/>
    <mergeCell ref="J37:L37"/>
    <mergeCell ref="J38:L38"/>
    <mergeCell ref="J39:L39"/>
    <mergeCell ref="M41:N41"/>
    <mergeCell ref="O41:S41"/>
    <mergeCell ref="J43:L43"/>
    <mergeCell ref="O39:S39"/>
    <mergeCell ref="J28:L28"/>
    <mergeCell ref="M28:S28"/>
    <mergeCell ref="B16:G16"/>
    <mergeCell ref="J16:R16"/>
    <mergeCell ref="M44:N44"/>
    <mergeCell ref="O44:S44"/>
    <mergeCell ref="C40:G40"/>
    <mergeCell ref="J44:L44"/>
    <mergeCell ref="O40:S40"/>
    <mergeCell ref="O35:S35"/>
    <mergeCell ref="M35:N35"/>
    <mergeCell ref="M31:N31"/>
    <mergeCell ref="O31:S31"/>
    <mergeCell ref="M32:N32"/>
    <mergeCell ref="M33:N33"/>
    <mergeCell ref="M34:N34"/>
    <mergeCell ref="M40:N40"/>
    <mergeCell ref="M38:N38"/>
    <mergeCell ref="M39:N39"/>
    <mergeCell ref="J42:L42"/>
    <mergeCell ref="J34:L34"/>
    <mergeCell ref="O36:S36"/>
    <mergeCell ref="J18:L18"/>
    <mergeCell ref="C26:G26"/>
    <mergeCell ref="T36:U36"/>
    <mergeCell ref="C13:F13"/>
    <mergeCell ref="G13:J13"/>
    <mergeCell ref="C19:G19"/>
    <mergeCell ref="K13:M13"/>
    <mergeCell ref="J36:L36"/>
    <mergeCell ref="T18:U18"/>
    <mergeCell ref="C15:F15"/>
    <mergeCell ref="J20:L20"/>
    <mergeCell ref="J19:L19"/>
    <mergeCell ref="C17:G17"/>
    <mergeCell ref="J17:L17"/>
    <mergeCell ref="M17:R17"/>
    <mergeCell ref="B23:G23"/>
    <mergeCell ref="M20:S20"/>
    <mergeCell ref="M21:S21"/>
    <mergeCell ref="M18:S18"/>
    <mergeCell ref="M19:S19"/>
    <mergeCell ref="C28:G28"/>
    <mergeCell ref="C35:G35"/>
    <mergeCell ref="J35:L35"/>
    <mergeCell ref="C34:G34"/>
    <mergeCell ref="C18:G18"/>
    <mergeCell ref="J26:L26"/>
    <mergeCell ref="T46:U46"/>
    <mergeCell ref="J46:S46"/>
    <mergeCell ref="J45:L45"/>
    <mergeCell ref="M45:N45"/>
    <mergeCell ref="O45:S45"/>
    <mergeCell ref="J24:L24"/>
    <mergeCell ref="M24:R24"/>
    <mergeCell ref="C24:G24"/>
    <mergeCell ref="T28:U28"/>
    <mergeCell ref="C25:G25"/>
    <mergeCell ref="J25:L25"/>
    <mergeCell ref="T24:U24"/>
    <mergeCell ref="M26:S26"/>
    <mergeCell ref="M27:S27"/>
    <mergeCell ref="T26:U26"/>
    <mergeCell ref="T33:U33"/>
    <mergeCell ref="O33:S33"/>
    <mergeCell ref="O34:S34"/>
    <mergeCell ref="J32:L32"/>
    <mergeCell ref="T32:U32"/>
    <mergeCell ref="O32:S32"/>
    <mergeCell ref="C44:G44"/>
    <mergeCell ref="C43:G43"/>
    <mergeCell ref="M25:S25"/>
    <mergeCell ref="N8:O8"/>
    <mergeCell ref="P7:Q7"/>
    <mergeCell ref="B2:U2"/>
    <mergeCell ref="K4:L4"/>
    <mergeCell ref="T7:U7"/>
    <mergeCell ref="C8:F8"/>
    <mergeCell ref="G8:J8"/>
    <mergeCell ref="K8:M8"/>
    <mergeCell ref="C4:D4"/>
    <mergeCell ref="B5:U5"/>
    <mergeCell ref="B6:S6"/>
    <mergeCell ref="T6:U6"/>
    <mergeCell ref="T8:U8"/>
    <mergeCell ref="C7:F7"/>
    <mergeCell ref="G7:J7"/>
    <mergeCell ref="R8:S8"/>
    <mergeCell ref="P4:Q4"/>
    <mergeCell ref="R7:S7"/>
    <mergeCell ref="C14:F14"/>
    <mergeCell ref="C21:G21"/>
    <mergeCell ref="B1:U1"/>
    <mergeCell ref="C11:F11"/>
    <mergeCell ref="G11:J11"/>
    <mergeCell ref="K11:M11"/>
    <mergeCell ref="N11:O11"/>
    <mergeCell ref="T11:U11"/>
    <mergeCell ref="C12:F12"/>
    <mergeCell ref="G12:J12"/>
    <mergeCell ref="F4:H4"/>
    <mergeCell ref="N4:O4"/>
    <mergeCell ref="R4:U4"/>
    <mergeCell ref="P8:Q8"/>
    <mergeCell ref="C9:F9"/>
    <mergeCell ref="G9:J9"/>
    <mergeCell ref="P12:Q12"/>
    <mergeCell ref="R12:S12"/>
    <mergeCell ref="K7:M7"/>
    <mergeCell ref="N7:O7"/>
    <mergeCell ref="K9:M9"/>
    <mergeCell ref="N9:O9"/>
    <mergeCell ref="P9:Q9"/>
    <mergeCell ref="R9:S9"/>
    <mergeCell ref="T35:U35"/>
    <mergeCell ref="B30:H30"/>
    <mergeCell ref="T20:U20"/>
    <mergeCell ref="T21:U21"/>
    <mergeCell ref="T17:U17"/>
    <mergeCell ref="C27:G27"/>
    <mergeCell ref="J27:L27"/>
    <mergeCell ref="T27:U27"/>
    <mergeCell ref="T25:U25"/>
    <mergeCell ref="C33:G33"/>
    <mergeCell ref="J30:R30"/>
    <mergeCell ref="S30:U30"/>
    <mergeCell ref="C31:G31"/>
    <mergeCell ref="J31:L31"/>
    <mergeCell ref="T31:U31"/>
    <mergeCell ref="C32:G32"/>
    <mergeCell ref="T34:U34"/>
    <mergeCell ref="J33:L33"/>
    <mergeCell ref="J21:L21"/>
    <mergeCell ref="C20:G20"/>
    <mergeCell ref="G15:J15"/>
    <mergeCell ref="K15:M15"/>
    <mergeCell ref="N15:O15"/>
    <mergeCell ref="P15:S15"/>
    <mergeCell ref="T15:U15"/>
    <mergeCell ref="G14:J14"/>
    <mergeCell ref="K14:M14"/>
    <mergeCell ref="N13:O13"/>
    <mergeCell ref="P13:Q13"/>
    <mergeCell ref="N14:O14"/>
    <mergeCell ref="P14:Q14"/>
    <mergeCell ref="R14:S14"/>
    <mergeCell ref="T14:U14"/>
    <mergeCell ref="C10:F10"/>
    <mergeCell ref="G10:J10"/>
    <mergeCell ref="T9:U9"/>
    <mergeCell ref="N12:O12"/>
    <mergeCell ref="P11:Q11"/>
    <mergeCell ref="R11:S11"/>
    <mergeCell ref="T12:U12"/>
    <mergeCell ref="R13:S13"/>
    <mergeCell ref="T13:U13"/>
    <mergeCell ref="K10:M10"/>
    <mergeCell ref="N10:O10"/>
    <mergeCell ref="P10:Q10"/>
    <mergeCell ref="K12:M12"/>
  </mergeCells>
  <phoneticPr fontId="15" type="noConversion"/>
  <printOptions horizontalCentered="1" verticalCentered="1"/>
  <pageMargins left="0.25" right="0.25" top="0.25" bottom="0.75" header="0.3" footer="0.3"/>
  <pageSetup scale="37" orientation="portrait" r:id="rId1"/>
  <headerFooter scaleWithDoc="0" alignWithMargins="0">
    <oddFooter>&amp;L&amp;A&amp;C&amp;A
Travel Expense Statement&amp;R&amp;"-,Regular"Page 2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200-000000000000}">
          <x14:formula1>
            <xm:f>PERDIEM!$J$1:$J$2</xm:f>
          </x14:formula1>
          <xm:sqref>R9:S14</xm:sqref>
        </x14:dataValidation>
        <x14:dataValidation type="list" showInputMessage="1" showErrorMessage="1" xr:uid="{00000000-0002-0000-0200-000001000000}">
          <x14:formula1>
            <xm:f>PERDIEM!$J$1:$J$2</xm:f>
          </x14:formula1>
          <xm:sqref>R8:S8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7">
    <pageSetUpPr fitToPage="1"/>
  </sheetPr>
  <dimension ref="A1:BD41"/>
  <sheetViews>
    <sheetView showGridLines="0" topLeftCell="A13" zoomScaleNormal="100" zoomScaleSheetLayoutView="110" workbookViewId="0">
      <selection activeCell="B18" sqref="B18"/>
    </sheetView>
  </sheetViews>
  <sheetFormatPr baseColWidth="10" defaultColWidth="10.6640625" defaultRowHeight="13" x14ac:dyDescent="0.15"/>
  <cols>
    <col min="1" max="1" width="18.6640625" style="1" customWidth="1"/>
    <col min="2" max="2" width="12.5" style="1" customWidth="1"/>
    <col min="3" max="3" width="6" style="1" customWidth="1"/>
    <col min="4" max="4" width="6.33203125" style="1" customWidth="1"/>
    <col min="5" max="5" width="6.5" style="1" customWidth="1"/>
    <col min="6" max="6" width="6.83203125" style="1" customWidth="1"/>
    <col min="7" max="7" width="6.5" style="1" customWidth="1"/>
    <col min="8" max="8" width="8.6640625" style="1" customWidth="1"/>
    <col min="9" max="9" width="17.83203125" style="1" customWidth="1"/>
    <col min="10" max="10" width="12.1640625" style="1" customWidth="1"/>
    <col min="11" max="20" width="10.6640625" style="1" hidden="1" customWidth="1"/>
    <col min="21" max="21" width="22.6640625" style="1" hidden="1" customWidth="1"/>
    <col min="22" max="25" width="10.6640625" style="1" hidden="1" customWidth="1"/>
    <col min="26" max="28" width="10.6640625" style="1" customWidth="1"/>
    <col min="29" max="16384" width="10.6640625" style="1"/>
  </cols>
  <sheetData>
    <row r="1" spans="1:56" ht="54" customHeight="1" x14ac:dyDescent="0.25">
      <c r="A1" s="377" t="s">
        <v>385</v>
      </c>
      <c r="B1" s="378"/>
      <c r="C1" s="378"/>
      <c r="D1" s="378"/>
      <c r="E1" s="378"/>
      <c r="F1" s="378"/>
      <c r="G1" s="378"/>
      <c r="H1" s="378"/>
      <c r="I1" s="378"/>
      <c r="J1" s="378"/>
    </row>
    <row r="2" spans="1:56" ht="42" customHeight="1" x14ac:dyDescent="0.25">
      <c r="A2" s="374" t="s">
        <v>401</v>
      </c>
      <c r="B2" s="375"/>
      <c r="C2" s="375"/>
      <c r="D2" s="375"/>
      <c r="E2" s="375"/>
      <c r="F2" s="375"/>
      <c r="G2" s="375"/>
      <c r="H2" s="375"/>
      <c r="I2" s="375"/>
      <c r="J2" s="376"/>
    </row>
    <row r="3" spans="1:56" ht="23.25" customHeight="1" x14ac:dyDescent="0.25">
      <c r="A3" s="381"/>
      <c r="B3" s="382"/>
      <c r="C3" s="382"/>
      <c r="D3" s="382"/>
      <c r="E3" s="382"/>
      <c r="F3" s="382"/>
      <c r="G3" s="382"/>
      <c r="H3" s="382"/>
      <c r="I3" s="383"/>
      <c r="J3" s="384"/>
    </row>
    <row r="4" spans="1:56" x14ac:dyDescent="0.15">
      <c r="A4" s="47" t="s">
        <v>18</v>
      </c>
      <c r="B4" s="379">
        <f>'Expense Report Totals'!F8</f>
        <v>0</v>
      </c>
      <c r="C4" s="379"/>
      <c r="D4" s="379"/>
      <c r="E4" s="379"/>
      <c r="F4" s="379"/>
      <c r="G4" s="379"/>
      <c r="H4" s="380"/>
      <c r="I4" s="385" t="s">
        <v>379</v>
      </c>
      <c r="J4" s="387">
        <f>'Expense Report Totals'!N9</f>
        <v>0</v>
      </c>
      <c r="K4" s="27"/>
      <c r="L4" s="27"/>
      <c r="M4" s="27"/>
      <c r="N4" s="27"/>
      <c r="O4" s="27"/>
    </row>
    <row r="5" spans="1:56" ht="19.5" customHeight="1" x14ac:dyDescent="0.15">
      <c r="A5" s="48" t="s">
        <v>17</v>
      </c>
      <c r="B5" s="379">
        <f>'Expense Report Totals'!C15</f>
        <v>0</v>
      </c>
      <c r="C5" s="379"/>
      <c r="D5" s="379"/>
      <c r="E5" s="379"/>
      <c r="F5" s="379"/>
      <c r="G5" s="379"/>
      <c r="H5" s="380"/>
      <c r="I5" s="386"/>
      <c r="J5" s="388"/>
      <c r="K5" s="27"/>
      <c r="L5" s="27"/>
      <c r="M5" s="27"/>
      <c r="N5" s="27"/>
      <c r="O5" s="27"/>
      <c r="X5" s="28"/>
    </row>
    <row r="6" spans="1:56" ht="29.25" customHeight="1" x14ac:dyDescent="0.15">
      <c r="A6" s="48" t="s">
        <v>1</v>
      </c>
      <c r="B6" s="379">
        <f>'Expense Report Totals'!F7</f>
        <v>0</v>
      </c>
      <c r="C6" s="379"/>
      <c r="D6" s="379"/>
      <c r="E6" s="379"/>
      <c r="F6" s="379"/>
      <c r="G6" s="379"/>
      <c r="H6" s="379"/>
      <c r="I6" s="49" t="s">
        <v>380</v>
      </c>
      <c r="J6" s="50">
        <f>'Expense Report Totals'!N10</f>
        <v>0</v>
      </c>
      <c r="K6" s="27"/>
      <c r="L6" s="27"/>
      <c r="M6" s="29">
        <f>_xlfn.DAYS(J6,J4)</f>
        <v>0</v>
      </c>
      <c r="N6" s="27" t="s">
        <v>10</v>
      </c>
      <c r="O6" s="27"/>
    </row>
    <row r="7" spans="1:56" ht="14.25" customHeight="1" x14ac:dyDescent="0.15">
      <c r="A7" s="373" t="s">
        <v>386</v>
      </c>
      <c r="B7" s="373"/>
      <c r="C7" s="373"/>
      <c r="D7" s="373"/>
      <c r="E7" s="373"/>
      <c r="F7" s="373"/>
      <c r="G7" s="373"/>
      <c r="H7" s="373"/>
      <c r="I7" s="373"/>
      <c r="J7" s="373"/>
      <c r="K7" s="27"/>
      <c r="L7" s="27"/>
      <c r="M7" s="27"/>
      <c r="N7" s="27"/>
      <c r="O7" s="27"/>
    </row>
    <row r="8" spans="1:56" ht="33" customHeight="1" x14ac:dyDescent="0.15">
      <c r="A8" s="373"/>
      <c r="B8" s="373"/>
      <c r="C8" s="373"/>
      <c r="D8" s="373"/>
      <c r="E8" s="373"/>
      <c r="F8" s="373"/>
      <c r="G8" s="373"/>
      <c r="H8" s="373"/>
      <c r="I8" s="373"/>
      <c r="J8" s="373"/>
      <c r="K8" s="27"/>
      <c r="L8" s="27"/>
      <c r="N8" s="30"/>
      <c r="O8" s="27"/>
    </row>
    <row r="9" spans="1:56" ht="12.75" customHeight="1" x14ac:dyDescent="0.15">
      <c r="A9" s="369" t="s">
        <v>372</v>
      </c>
      <c r="B9" s="369"/>
      <c r="C9" s="369"/>
      <c r="D9" s="369"/>
      <c r="E9" s="369"/>
      <c r="F9" s="369"/>
      <c r="G9" s="369"/>
      <c r="H9" s="369"/>
      <c r="I9" s="369"/>
      <c r="J9" s="369"/>
      <c r="K9" s="27"/>
      <c r="L9" s="27"/>
      <c r="N9" s="30"/>
      <c r="O9" s="27"/>
    </row>
    <row r="10" spans="1:56" ht="24" customHeight="1" x14ac:dyDescent="0.15">
      <c r="A10" s="368" t="s">
        <v>387</v>
      </c>
      <c r="B10" s="368"/>
      <c r="C10" s="368"/>
      <c r="D10" s="368"/>
      <c r="E10" s="368"/>
      <c r="F10" s="368"/>
      <c r="G10" s="368"/>
      <c r="H10" s="368"/>
      <c r="I10" s="368"/>
      <c r="J10" s="368"/>
      <c r="K10" s="27"/>
      <c r="L10" s="27"/>
      <c r="N10" s="30"/>
      <c r="O10" s="27"/>
    </row>
    <row r="11" spans="1:56" x14ac:dyDescent="0.15">
      <c r="A11" s="369" t="s">
        <v>371</v>
      </c>
      <c r="B11" s="369"/>
      <c r="C11" s="369"/>
      <c r="D11" s="369"/>
      <c r="E11" s="369"/>
      <c r="F11" s="369"/>
      <c r="G11" s="369"/>
      <c r="H11" s="369"/>
      <c r="I11" s="369"/>
      <c r="J11" s="369"/>
    </row>
    <row r="12" spans="1:56" ht="78.75" customHeight="1" thickBot="1" x14ac:dyDescent="0.2">
      <c r="A12" s="370" t="s">
        <v>422</v>
      </c>
      <c r="B12" s="370"/>
      <c r="C12" s="370"/>
      <c r="D12" s="370"/>
      <c r="E12" s="370"/>
      <c r="F12" s="370"/>
      <c r="G12" s="370"/>
      <c r="H12" s="370"/>
      <c r="I12" s="370"/>
      <c r="J12" s="370"/>
      <c r="K12" s="27"/>
      <c r="L12" s="27"/>
      <c r="M12" s="27"/>
      <c r="N12" s="27"/>
      <c r="O12" s="27"/>
    </row>
    <row r="13" spans="1:56" s="3" customFormat="1" ht="13.5" customHeight="1" x14ac:dyDescent="0.15">
      <c r="A13" s="51" t="s">
        <v>6</v>
      </c>
      <c r="B13" s="52"/>
      <c r="C13" s="52"/>
      <c r="D13" s="53"/>
      <c r="E13" s="53"/>
      <c r="F13" s="53"/>
      <c r="G13" s="53"/>
      <c r="H13" s="53"/>
      <c r="I13" s="53"/>
      <c r="J13" s="54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</row>
    <row r="14" spans="1:56" s="3" customFormat="1" ht="13.5" customHeight="1" thickBot="1" x14ac:dyDescent="0.2">
      <c r="A14" s="133">
        <f>+I38</f>
        <v>0</v>
      </c>
      <c r="B14" s="52"/>
      <c r="C14" s="52"/>
      <c r="D14" s="55"/>
      <c r="E14" s="55"/>
      <c r="F14" s="55"/>
      <c r="G14" s="55"/>
      <c r="H14" s="55"/>
      <c r="I14" s="55"/>
      <c r="J14" s="55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</row>
    <row r="15" spans="1:56" s="3" customFormat="1" ht="10.5" customHeight="1" x14ac:dyDescent="0.15">
      <c r="A15" s="52"/>
      <c r="B15" s="53"/>
      <c r="C15" s="53"/>
      <c r="D15" s="53"/>
      <c r="E15" s="53"/>
      <c r="F15" s="53"/>
      <c r="G15" s="53"/>
      <c r="H15" s="53"/>
      <c r="I15" s="53"/>
      <c r="J15" s="53"/>
      <c r="K15" s="31"/>
      <c r="L15" s="31"/>
      <c r="M15" s="31"/>
      <c r="N15" s="32"/>
      <c r="O15" s="32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</row>
    <row r="16" spans="1:56" s="4" customFormat="1" ht="15" thickBot="1" x14ac:dyDescent="0.2">
      <c r="A16" s="56" t="s">
        <v>19</v>
      </c>
      <c r="B16" s="53"/>
      <c r="C16" s="53"/>
      <c r="D16" s="53"/>
      <c r="E16" s="53"/>
      <c r="F16" s="53"/>
      <c r="G16" s="53"/>
      <c r="H16" s="53"/>
      <c r="I16" s="57"/>
      <c r="J16" s="57"/>
      <c r="K16" s="33"/>
      <c r="L16" s="34" t="s">
        <v>14</v>
      </c>
      <c r="M16" s="34" t="s">
        <v>14</v>
      </c>
      <c r="N16" s="34" t="s">
        <v>14</v>
      </c>
      <c r="O16" s="35"/>
      <c r="P16" s="35"/>
      <c r="Q16" s="35"/>
      <c r="R16" s="35"/>
      <c r="S16" s="35"/>
      <c r="T16" s="35"/>
      <c r="U16" s="35"/>
      <c r="V16" s="36"/>
      <c r="W16" s="1"/>
      <c r="X16" s="1">
        <v>0.57999999999999996</v>
      </c>
      <c r="Y16" s="36"/>
      <c r="Z16" s="36"/>
      <c r="AA16" s="36"/>
      <c r="AB16" s="36"/>
      <c r="AC16" s="36"/>
      <c r="AD16" s="36"/>
      <c r="AE16" s="36"/>
      <c r="AF16" s="36"/>
      <c r="AG16" s="36"/>
      <c r="AH16" s="36"/>
      <c r="AI16" s="36"/>
      <c r="AJ16" s="36"/>
      <c r="AK16" s="36"/>
      <c r="AL16" s="36"/>
      <c r="AM16" s="36"/>
      <c r="AN16" s="36"/>
      <c r="AO16" s="36"/>
      <c r="AP16" s="36"/>
      <c r="AQ16" s="36"/>
      <c r="AR16" s="36"/>
      <c r="AS16" s="36"/>
      <c r="AT16" s="36"/>
      <c r="AU16" s="36"/>
      <c r="AV16" s="36"/>
      <c r="AW16" s="36"/>
      <c r="AX16" s="36"/>
      <c r="AY16" s="36"/>
      <c r="AZ16" s="36"/>
      <c r="BA16" s="36"/>
      <c r="BB16" s="36"/>
      <c r="BC16" s="36"/>
      <c r="BD16" s="36"/>
    </row>
    <row r="17" spans="1:56" s="3" customFormat="1" ht="28" x14ac:dyDescent="0.15">
      <c r="A17" s="132" t="s">
        <v>0</v>
      </c>
      <c r="B17" s="134" t="s">
        <v>36</v>
      </c>
      <c r="C17" s="371" t="s">
        <v>5</v>
      </c>
      <c r="D17" s="372"/>
      <c r="E17" s="371" t="s">
        <v>2</v>
      </c>
      <c r="F17" s="372"/>
      <c r="G17" s="371" t="s">
        <v>3</v>
      </c>
      <c r="H17" s="372"/>
      <c r="I17" s="135" t="s">
        <v>6</v>
      </c>
      <c r="J17" s="58"/>
      <c r="K17" s="12"/>
      <c r="L17" s="12" t="s">
        <v>8</v>
      </c>
      <c r="M17" s="12" t="s">
        <v>9</v>
      </c>
      <c r="N17" s="12" t="s">
        <v>11</v>
      </c>
      <c r="O17" s="37" t="s">
        <v>13</v>
      </c>
      <c r="P17" s="38" t="s">
        <v>2</v>
      </c>
      <c r="Q17" s="38" t="s">
        <v>12</v>
      </c>
      <c r="R17" s="38" t="s">
        <v>13</v>
      </c>
      <c r="S17" s="38" t="s">
        <v>2</v>
      </c>
      <c r="T17" s="38" t="s">
        <v>3</v>
      </c>
      <c r="U17" s="38" t="s">
        <v>7</v>
      </c>
      <c r="V17" s="1"/>
      <c r="W17" s="1"/>
      <c r="X17" s="1">
        <v>0.2</v>
      </c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</row>
    <row r="18" spans="1:56" ht="21" customHeight="1" x14ac:dyDescent="0.15">
      <c r="A18" s="43">
        <f>J4</f>
        <v>0</v>
      </c>
      <c r="B18" s="107" t="s">
        <v>370</v>
      </c>
      <c r="C18" s="108"/>
      <c r="D18" s="63"/>
      <c r="E18" s="65"/>
      <c r="F18" s="63"/>
      <c r="G18" s="64"/>
      <c r="H18" s="63"/>
      <c r="I18" s="45">
        <f>IF(tripday=FALSE,0,MAX(IF(OR('Expense Report Totals'!N$7="In State",0),(breakfast+lunch+dinner)*N18-(IF(O18=FALSE,0,breakfast))-(IF(P18=FALSE,0,lunch))-(IF(Q18=FALSE,0,dinner))),IF(OR('Expense Report Totals'!N$7="International",0),(breakfast+lunch+dinner+Incidentals)*N18-(IF(O18=FALSE,0,breakfast))-(IF(P18=FALSE,0,lunch))-(IF(Q18=FALSE,0,dinner))),IF(OR('Expense Report Totals'!N$7="Out of State",0),(breakfast+lunch+dinner)*N18-(IF(O18=FALSE,0,breakfast))-(IF(P18=FALSE,0,lunch))-(IF(Q18=FALSE,0,dinner)))))</f>
        <v>0</v>
      </c>
      <c r="J18" s="58"/>
      <c r="K18" s="12"/>
      <c r="L18" s="141">
        <v>0</v>
      </c>
      <c r="M18" s="38" t="b">
        <v>1</v>
      </c>
      <c r="N18" s="39">
        <f>IF(L18=M5,0.75,1)</f>
        <v>0.75</v>
      </c>
      <c r="O18" s="37" t="b">
        <v>0</v>
      </c>
      <c r="P18" s="37" t="b">
        <v>0</v>
      </c>
      <c r="Q18" s="37" t="b">
        <v>0</v>
      </c>
      <c r="R18" s="38">
        <f>VLOOKUP($B18,PERDIEM!$B$2:$F$283,2,FALSE)</f>
        <v>0</v>
      </c>
      <c r="S18" s="38">
        <f>VLOOKUP($B18,PERDIEM!$B$2:$F$283,3,FALSE)</f>
        <v>0</v>
      </c>
      <c r="T18" s="38">
        <f>VLOOKUP($B18,PERDIEM!$B$2:$F$283,4,FALSE)</f>
        <v>0</v>
      </c>
      <c r="U18" s="38">
        <f>VLOOKUP($B18,PERDIEM!$B$2:$F$283,5,FALSE)</f>
        <v>0</v>
      </c>
      <c r="W18" s="46">
        <v>0</v>
      </c>
    </row>
    <row r="19" spans="1:56" ht="17" customHeight="1" x14ac:dyDescent="0.15">
      <c r="A19" s="43" t="b">
        <f>IF(M19=TRUE,$A$18+1)</f>
        <v>0</v>
      </c>
      <c r="B19" s="107" t="s">
        <v>370</v>
      </c>
      <c r="C19" s="108"/>
      <c r="D19" s="63"/>
      <c r="E19" s="65"/>
      <c r="F19" s="63"/>
      <c r="G19" s="64"/>
      <c r="H19" s="63"/>
      <c r="I19" s="45">
        <f>IF(tripday=FALSE,0,MAX(IF(OR('Expense Report Totals'!N$7="In State",0),(breakfast+lunch+dinner)*N19-(IF(O19=FALSE,0,breakfast))-(IF(P19=FALSE,0,lunch))-(IF(Q19=FALSE,0,dinner))),IF(OR('Expense Report Totals'!N$7="International",0),(breakfast+lunch+dinner+Incidentals)*N19-(IF(O19=FALSE,0,breakfast))-(IF(P19=FALSE,0,lunch))-(IF(Q19=FALSE,0,dinner))),IF(OR('Expense Report Totals'!N$7="Out of State",0),(breakfast+lunch+dinner)*N19-(IF(O19=FALSE,0,breakfast))-(IF(P19=FALSE,0,lunch))-(IF(Q19=FALSE,0,dinner)))))</f>
        <v>0</v>
      </c>
      <c r="J19" s="58"/>
      <c r="K19" s="12"/>
      <c r="L19" s="40">
        <v>1</v>
      </c>
      <c r="M19" s="38" t="b">
        <f>+L19&lt;=M6</f>
        <v>0</v>
      </c>
      <c r="N19" s="39">
        <f>IF(L19=M6,0.75,1)</f>
        <v>1</v>
      </c>
      <c r="O19" s="37" t="b">
        <v>0</v>
      </c>
      <c r="P19" s="37" t="b">
        <v>0</v>
      </c>
      <c r="Q19" s="37" t="b">
        <v>0</v>
      </c>
      <c r="R19" s="38">
        <f>VLOOKUP($B19,PERDIEM!$B$2:$F$283,2,FALSE)</f>
        <v>0</v>
      </c>
      <c r="S19" s="38">
        <f>VLOOKUP($B19,PERDIEM!$B$2:$F$283,3,FALSE)</f>
        <v>0</v>
      </c>
      <c r="T19" s="38">
        <f>VLOOKUP($B19,PERDIEM!$B$2:$F$283,4,FALSE)</f>
        <v>0</v>
      </c>
      <c r="U19" s="38">
        <f>VLOOKUP($B19,PERDIEM!$B$2:$F$283,5,FALSE)</f>
        <v>0</v>
      </c>
      <c r="W19" s="1">
        <v>28</v>
      </c>
    </row>
    <row r="20" spans="1:56" ht="17" customHeight="1" x14ac:dyDescent="0.15">
      <c r="A20" s="43" t="b">
        <f>IF(M20=TRUE,$A$18+2)</f>
        <v>0</v>
      </c>
      <c r="B20" s="107" t="s">
        <v>370</v>
      </c>
      <c r="C20" s="108"/>
      <c r="D20" s="63"/>
      <c r="E20" s="65"/>
      <c r="F20" s="63"/>
      <c r="G20" s="64"/>
      <c r="H20" s="63"/>
      <c r="I20" s="45">
        <f>IF(tripday=FALSE,0,MAX(IF(OR('Expense Report Totals'!N$7="In State",0),(breakfast+lunch+dinner)*N20-(IF(O20=FALSE,0,breakfast))-(IF(P20=FALSE,0,lunch))-(IF(Q20=FALSE,0,dinner))),IF(OR('Expense Report Totals'!N$7="International",0),(breakfast+lunch+dinner+Incidentals)*N20-(IF(O20=FALSE,0,breakfast))-(IF(P20=FALSE,0,lunch))-(IF(Q20=FALSE,0,dinner))),IF(OR('Expense Report Totals'!N$7="Out of State",0),(breakfast+lunch+dinner)*N20-(IF(O20=FALSE,0,breakfast))-(IF(P20=FALSE,0,lunch))-(IF(Q20=FALSE,0,dinner)))))</f>
        <v>0</v>
      </c>
      <c r="J20" s="58"/>
      <c r="K20" s="12"/>
      <c r="L20" s="40">
        <v>2</v>
      </c>
      <c r="M20" s="38" t="b">
        <f>+L20&lt;=M6</f>
        <v>0</v>
      </c>
      <c r="N20" s="39">
        <f>IF(L20=M6,0.75,1)</f>
        <v>1</v>
      </c>
      <c r="O20" s="37" t="b">
        <v>0</v>
      </c>
      <c r="P20" s="37" t="b">
        <v>0</v>
      </c>
      <c r="Q20" s="37" t="b">
        <v>0</v>
      </c>
      <c r="R20" s="38">
        <f>VLOOKUP($B20,PERDIEM!$B$2:$F$283,2,FALSE)</f>
        <v>0</v>
      </c>
      <c r="S20" s="38">
        <f>VLOOKUP($B20,PERDIEM!$B$2:$F$283,3,FALSE)</f>
        <v>0</v>
      </c>
      <c r="T20" s="38">
        <f>VLOOKUP($B20,PERDIEM!$B$2:$F$283,4,FALSE)</f>
        <v>0</v>
      </c>
      <c r="U20" s="38">
        <f>VLOOKUP($B20,PERDIEM!$B$2:$F$283,5,FALSE)</f>
        <v>0</v>
      </c>
      <c r="W20" s="1">
        <v>36</v>
      </c>
    </row>
    <row r="21" spans="1:56" ht="17" customHeight="1" x14ac:dyDescent="0.15">
      <c r="A21" s="43" t="b">
        <f>IF(M21=TRUE,$A$18+3)</f>
        <v>0</v>
      </c>
      <c r="B21" s="107" t="s">
        <v>370</v>
      </c>
      <c r="C21" s="108"/>
      <c r="D21" s="63"/>
      <c r="E21" s="65"/>
      <c r="F21" s="63"/>
      <c r="G21" s="64"/>
      <c r="H21" s="63"/>
      <c r="I21" s="45">
        <f>IF(tripday=FALSE,0,MAX(IF(OR('Expense Report Totals'!N$7="In State",0),(breakfast+lunch+dinner)*N21-(IF(O21=FALSE,0,breakfast))-(IF(P21=FALSE,0,lunch))-(IF(Q21=FALSE,0,dinner))),IF(OR('Expense Report Totals'!N$7="International",0),(breakfast+lunch+dinner+Incidentals)*N21-(IF(O21=FALSE,0,breakfast))-(IF(P21=FALSE,0,lunch))-(IF(Q21=FALSE,0,dinner))),IF(OR('Expense Report Totals'!N$7="Out of State",0),(breakfast+lunch+dinner)*N21-(IF(O21=FALSE,0,breakfast))-(IF(P21=FALSE,0,lunch))-(IF(Q21=FALSE,0,dinner)))))</f>
        <v>0</v>
      </c>
      <c r="J21" s="58"/>
      <c r="K21" s="12"/>
      <c r="L21" s="40">
        <v>3</v>
      </c>
      <c r="M21" s="38" t="b">
        <f>+L21&lt;=M6</f>
        <v>0</v>
      </c>
      <c r="N21" s="39">
        <f>IF(L21=M6,0.75,1)</f>
        <v>1</v>
      </c>
      <c r="O21" s="37" t="b">
        <v>0</v>
      </c>
      <c r="P21" s="37" t="b">
        <v>0</v>
      </c>
      <c r="Q21" s="37" t="b">
        <v>0</v>
      </c>
      <c r="R21" s="38">
        <f>VLOOKUP($B21,PERDIEM!$B$2:$F$283,2,FALSE)</f>
        <v>0</v>
      </c>
      <c r="S21" s="38">
        <f>VLOOKUP($B21,PERDIEM!$B$2:$F$283,3,FALSE)</f>
        <v>0</v>
      </c>
      <c r="T21" s="38">
        <f>VLOOKUP($B21,PERDIEM!$B$2:$F$283,4,FALSE)</f>
        <v>0</v>
      </c>
      <c r="U21" s="38">
        <f>VLOOKUP($B21,PERDIEM!$B$2:$F$283,5,FALSE)</f>
        <v>0</v>
      </c>
      <c r="W21" s="1" t="s">
        <v>97</v>
      </c>
    </row>
    <row r="22" spans="1:56" ht="17" customHeight="1" x14ac:dyDescent="0.15">
      <c r="A22" s="43" t="b">
        <f>IF(M22=TRUE,$A$18+4)</f>
        <v>0</v>
      </c>
      <c r="B22" s="107" t="s">
        <v>370</v>
      </c>
      <c r="C22" s="108"/>
      <c r="D22" s="63"/>
      <c r="E22" s="65"/>
      <c r="F22" s="63"/>
      <c r="G22" s="64"/>
      <c r="H22" s="63"/>
      <c r="I22" s="45">
        <f>IF(tripday=FALSE,0,MAX(IF(OR('Expense Report Totals'!N$7="In State",0),(breakfast+lunch+dinner)*N22-(IF(O22=FALSE,0,breakfast))-(IF(P22=FALSE,0,lunch))-(IF(Q22=FALSE,0,dinner))),IF(OR('Expense Report Totals'!N$7="International",0),(breakfast+lunch+dinner+Incidentals)*N22-(IF(O22=FALSE,0,breakfast))-(IF(P22=FALSE,0,lunch))-(IF(Q22=FALSE,0,dinner))),IF(OR('Expense Report Totals'!N$7="Out of State",0),(breakfast+lunch+dinner)*N22-(IF(O22=FALSE,0,breakfast))-(IF(P22=FALSE,0,lunch))-(IF(Q22=FALSE,0,dinner)))))</f>
        <v>0</v>
      </c>
      <c r="J22" s="58"/>
      <c r="K22" s="12"/>
      <c r="L22" s="40">
        <v>4</v>
      </c>
      <c r="M22" s="38" t="b">
        <f>+L22&lt;=M6</f>
        <v>0</v>
      </c>
      <c r="N22" s="39">
        <f>IF(L22=M6,0.75,1)</f>
        <v>1</v>
      </c>
      <c r="O22" s="37" t="b">
        <v>0</v>
      </c>
      <c r="P22" s="37" t="b">
        <v>0</v>
      </c>
      <c r="Q22" s="37" t="b">
        <v>0</v>
      </c>
      <c r="R22" s="38">
        <f>VLOOKUP($B22,PERDIEM!$B$2:$F$283,2,FALSE)</f>
        <v>0</v>
      </c>
      <c r="S22" s="38">
        <f>VLOOKUP($B22,PERDIEM!$B$2:$F$283,3,FALSE)</f>
        <v>0</v>
      </c>
      <c r="T22" s="38">
        <f>VLOOKUP($B22,PERDIEM!$B$2:$F$283,4,FALSE)</f>
        <v>0</v>
      </c>
      <c r="U22" s="38">
        <f>VLOOKUP($B22,PERDIEM!$B$2:$F$283,5,FALSE)</f>
        <v>0</v>
      </c>
      <c r="W22" s="1" t="s">
        <v>97</v>
      </c>
    </row>
    <row r="23" spans="1:56" ht="17" customHeight="1" x14ac:dyDescent="0.15">
      <c r="A23" s="43" t="b">
        <f>IF(M23=TRUE,$A$18+5)</f>
        <v>0</v>
      </c>
      <c r="B23" s="107" t="s">
        <v>370</v>
      </c>
      <c r="C23" s="108"/>
      <c r="D23" s="63"/>
      <c r="E23" s="65"/>
      <c r="F23" s="63"/>
      <c r="G23" s="64"/>
      <c r="H23" s="63"/>
      <c r="I23" s="45">
        <f>IF(tripday=FALSE,0,MAX(IF(OR('Expense Report Totals'!N$7="In State",0),(breakfast+lunch+dinner)*N23-(IF(O23=FALSE,0,breakfast))-(IF(P23=FALSE,0,lunch))-(IF(Q23=FALSE,0,dinner))),IF(OR('Expense Report Totals'!N$7="International",0),(breakfast+lunch+dinner+Incidentals)*N23-(IF(O23=FALSE,0,breakfast))-(IF(P23=FALSE,0,lunch))-(IF(Q23=FALSE,0,dinner))),IF(OR('Expense Report Totals'!N$7="Out of State",0),(breakfast+lunch+dinner)*N23-(IF(O23=FALSE,0,breakfast))-(IF(P23=FALSE,0,lunch))-(IF(Q23=FALSE,0,dinner)))))</f>
        <v>0</v>
      </c>
      <c r="J23" s="58"/>
      <c r="K23" s="12"/>
      <c r="L23" s="40">
        <v>5</v>
      </c>
      <c r="M23" s="38" t="b">
        <f>+L23&lt;=M6</f>
        <v>0</v>
      </c>
      <c r="N23" s="39">
        <f>IF(L23=M6,0.75,1)</f>
        <v>1</v>
      </c>
      <c r="O23" s="37" t="b">
        <v>0</v>
      </c>
      <c r="P23" s="37" t="b">
        <v>0</v>
      </c>
      <c r="Q23" s="37" t="b">
        <v>0</v>
      </c>
      <c r="R23" s="38">
        <f>VLOOKUP($B23,PERDIEM!$B$2:$F$283,2,FALSE)</f>
        <v>0</v>
      </c>
      <c r="S23" s="38">
        <f>VLOOKUP($B23,PERDIEM!$B$2:$F$283,3,FALSE)</f>
        <v>0</v>
      </c>
      <c r="T23" s="38">
        <f>VLOOKUP($B23,PERDIEM!$B$2:$F$283,4,FALSE)</f>
        <v>0</v>
      </c>
      <c r="U23" s="38">
        <f>VLOOKUP($B23,PERDIEM!$B$2:$F$283,5,FALSE)</f>
        <v>0</v>
      </c>
      <c r="W23" s="1" t="s">
        <v>97</v>
      </c>
      <c r="X23" s="1">
        <v>-1</v>
      </c>
    </row>
    <row r="24" spans="1:56" ht="17" customHeight="1" x14ac:dyDescent="0.15">
      <c r="A24" s="43" t="b">
        <f>IF(M24=TRUE,$A$18+6)</f>
        <v>0</v>
      </c>
      <c r="B24" s="107" t="s">
        <v>370</v>
      </c>
      <c r="C24" s="108"/>
      <c r="D24" s="63"/>
      <c r="E24" s="65"/>
      <c r="F24" s="63"/>
      <c r="G24" s="64"/>
      <c r="H24" s="63"/>
      <c r="I24" s="45">
        <f>IF(tripday=FALSE,0,MAX(IF(OR('Expense Report Totals'!N$7="In State",0),(breakfast+lunch+dinner)*N24-(IF(O24=FALSE,0,breakfast))-(IF(P24=FALSE,0,lunch))-(IF(Q24=FALSE,0,dinner))),IF(OR('Expense Report Totals'!N$7="International",0),(breakfast+lunch+dinner+Incidentals)*N24-(IF(O24=FALSE,0,breakfast))-(IF(P24=FALSE,0,lunch))-(IF(Q24=FALSE,0,dinner))),IF(OR('Expense Report Totals'!N$7="Out of State",0),(breakfast+lunch+dinner)*N24-(IF(O24=FALSE,0,breakfast))-(IF(P24=FALSE,0,lunch))-(IF(Q24=FALSE,0,dinner)))))</f>
        <v>0</v>
      </c>
      <c r="J24" s="58"/>
      <c r="K24" s="12"/>
      <c r="L24" s="40">
        <v>6</v>
      </c>
      <c r="M24" s="38" t="b">
        <f>+L24&lt;=M6</f>
        <v>0</v>
      </c>
      <c r="N24" s="39">
        <f>IF(L24=M6,0.75,1)</f>
        <v>1</v>
      </c>
      <c r="O24" s="37" t="b">
        <v>0</v>
      </c>
      <c r="P24" s="37" t="b">
        <v>0</v>
      </c>
      <c r="Q24" s="37" t="b">
        <v>0</v>
      </c>
      <c r="R24" s="38">
        <f>VLOOKUP($B24,PERDIEM!$B$2:$F$283,2,FALSE)</f>
        <v>0</v>
      </c>
      <c r="S24" s="38">
        <f>VLOOKUP($B24,PERDIEM!$B$2:$F$283,3,FALSE)</f>
        <v>0</v>
      </c>
      <c r="T24" s="38">
        <f>VLOOKUP($B24,PERDIEM!$B$2:$F$283,4,FALSE)</f>
        <v>0</v>
      </c>
      <c r="U24" s="38">
        <f>VLOOKUP($B24,PERDIEM!$B$2:$F$283,5,FALSE)</f>
        <v>0</v>
      </c>
      <c r="W24" s="1" t="s">
        <v>97</v>
      </c>
    </row>
    <row r="25" spans="1:56" ht="17" customHeight="1" x14ac:dyDescent="0.15">
      <c r="A25" s="43" t="b">
        <f>IF(M25=TRUE,$A$18+7)</f>
        <v>0</v>
      </c>
      <c r="B25" s="2" t="s">
        <v>370</v>
      </c>
      <c r="C25" s="108"/>
      <c r="D25" s="63"/>
      <c r="E25" s="65"/>
      <c r="F25" s="63"/>
      <c r="G25" s="64"/>
      <c r="H25" s="63"/>
      <c r="I25" s="45">
        <f>IF(tripday=FALSE,0,MAX(IF(OR('Expense Report Totals'!N$7="In State",0),(breakfast+lunch+dinner)*N25-(IF(O25=FALSE,0,breakfast))-(IF(P25=FALSE,0,lunch))-(IF(Q25=FALSE,0,dinner))),IF(OR('Expense Report Totals'!N$7="International",0),(breakfast+lunch+dinner+Incidentals)*N25-(IF(O25=FALSE,0,breakfast))-(IF(P25=FALSE,0,lunch))-(IF(Q25=FALSE,0,dinner))),IF(OR('Expense Report Totals'!N$7="Out of State",0),(breakfast+lunch+dinner)*N25-(IF(O25=FALSE,0,breakfast))-(IF(P25=FALSE,0,lunch))-(IF(Q25=FALSE,0,dinner)))))</f>
        <v>0</v>
      </c>
      <c r="J25" s="58"/>
      <c r="K25" s="12"/>
      <c r="L25" s="40">
        <v>7</v>
      </c>
      <c r="M25" s="38" t="b">
        <f>+L25&lt;=M6</f>
        <v>0</v>
      </c>
      <c r="N25" s="39">
        <f>IF(L25=M6,0.75,1)</f>
        <v>1</v>
      </c>
      <c r="O25" s="37" t="b">
        <v>0</v>
      </c>
      <c r="P25" s="37" t="b">
        <v>0</v>
      </c>
      <c r="Q25" s="37" t="b">
        <v>0</v>
      </c>
      <c r="R25" s="38">
        <f>VLOOKUP($B25,PERDIEM!$B$2:$F$283,2,FALSE)</f>
        <v>0</v>
      </c>
      <c r="S25" s="38">
        <f>VLOOKUP($B25,PERDIEM!$B$2:$F$283,3,FALSE)</f>
        <v>0</v>
      </c>
      <c r="T25" s="38">
        <f>VLOOKUP($B25,PERDIEM!$B$2:$F$283,4,FALSE)</f>
        <v>0</v>
      </c>
      <c r="U25" s="38">
        <f>VLOOKUP($B25,PERDIEM!$B$2:$F$283,5,FALSE)</f>
        <v>0</v>
      </c>
    </row>
    <row r="26" spans="1:56" ht="17" customHeight="1" x14ac:dyDescent="0.15">
      <c r="A26" s="43" t="b">
        <f>IF(M26=TRUE,$A$18+8)</f>
        <v>0</v>
      </c>
      <c r="B26" s="2" t="s">
        <v>370</v>
      </c>
      <c r="C26" s="108"/>
      <c r="D26" s="63"/>
      <c r="E26" s="65"/>
      <c r="F26" s="63"/>
      <c r="G26" s="64"/>
      <c r="H26" s="63"/>
      <c r="I26" s="45">
        <f>IF(tripday=FALSE,0,MAX(IF(OR('Expense Report Totals'!N$7="In State",0),(breakfast+lunch+dinner)*N26-(IF(O26=FALSE,0,breakfast))-(IF(P26=FALSE,0,lunch))-(IF(Q26=FALSE,0,dinner))),IF(OR('Expense Report Totals'!N$7="International",0),(breakfast+lunch+dinner+Incidentals)*N26-(IF(O26=FALSE,0,breakfast))-(IF(P26=FALSE,0,lunch))-(IF(Q26=FALSE,0,dinner))),IF(OR('Expense Report Totals'!N$7="Out of State",0),(breakfast+lunch+dinner)*N26-(IF(O26=FALSE,0,breakfast))-(IF(P26=FALSE,0,lunch))-(IF(Q26=FALSE,0,dinner)))))</f>
        <v>0</v>
      </c>
      <c r="J26" s="59"/>
      <c r="K26" s="13"/>
      <c r="L26" s="40">
        <v>8</v>
      </c>
      <c r="M26" s="38" t="b">
        <f>+L26&lt;=M6</f>
        <v>0</v>
      </c>
      <c r="N26" s="39">
        <f>IF(L26=M6,0.75,1)</f>
        <v>1</v>
      </c>
      <c r="O26" s="38" t="b">
        <v>0</v>
      </c>
      <c r="P26" s="38" t="b">
        <v>0</v>
      </c>
      <c r="Q26" s="38" t="b">
        <v>0</v>
      </c>
      <c r="R26" s="38">
        <f>VLOOKUP($B26,PERDIEM!$B$2:$F$283,2,FALSE)</f>
        <v>0</v>
      </c>
      <c r="S26" s="38">
        <f>VLOOKUP($B26,PERDIEM!$B$2:$F$283,3,FALSE)</f>
        <v>0</v>
      </c>
      <c r="T26" s="38">
        <f>VLOOKUP($B26,PERDIEM!$B$2:$F$283,4,FALSE)</f>
        <v>0</v>
      </c>
      <c r="U26" s="38">
        <f>VLOOKUP($B26,PERDIEM!$B$2:$F$283,5,FALSE)</f>
        <v>0</v>
      </c>
    </row>
    <row r="27" spans="1:56" ht="17" customHeight="1" x14ac:dyDescent="0.15">
      <c r="A27" s="43" t="b">
        <f>IF(M27=TRUE,$A$18+9)</f>
        <v>0</v>
      </c>
      <c r="B27" s="2" t="s">
        <v>370</v>
      </c>
      <c r="C27" s="108"/>
      <c r="D27" s="63"/>
      <c r="E27" s="65"/>
      <c r="F27" s="63"/>
      <c r="G27" s="64"/>
      <c r="H27" s="63"/>
      <c r="I27" s="45">
        <f>IF(tripday=FALSE,0,MAX(IF(OR('Expense Report Totals'!N$7="In State",0),(breakfast+lunch+dinner)*N27-(IF(O27=FALSE,0,breakfast))-(IF(P27=FALSE,0,lunch))-(IF(Q27=FALSE,0,dinner))),IF(OR('Expense Report Totals'!N$7="International",0),(breakfast+lunch+dinner+Incidentals)*N27-(IF(O27=FALSE,0,breakfast))-(IF(P27=FALSE,0,lunch))-(IF(Q27=FALSE,0,dinner))),IF(OR('Expense Report Totals'!N$7="Out of State",0),(breakfast+lunch+dinner)*N27-(IF(O27=FALSE,0,breakfast))-(IF(P27=FALSE,0,lunch))-(IF(Q27=FALSE,0,dinner)))))</f>
        <v>0</v>
      </c>
      <c r="J27" s="59"/>
      <c r="K27" s="13"/>
      <c r="L27" s="40">
        <v>9</v>
      </c>
      <c r="M27" s="38" t="b">
        <f t="shared" ref="M27:M37" si="0">+L27&lt;=$M$6</f>
        <v>0</v>
      </c>
      <c r="N27" s="39">
        <f>IF(L27=M6,0.75,1)</f>
        <v>1</v>
      </c>
      <c r="O27" s="38" t="b">
        <v>0</v>
      </c>
      <c r="P27" s="38" t="b">
        <v>0</v>
      </c>
      <c r="Q27" s="38" t="b">
        <v>0</v>
      </c>
      <c r="R27" s="38">
        <f>VLOOKUP($B27,PERDIEM!$B$2:$F$283,2,FALSE)</f>
        <v>0</v>
      </c>
      <c r="S27" s="38">
        <f>VLOOKUP($B27,PERDIEM!$B$2:$F$283,3,FALSE)</f>
        <v>0</v>
      </c>
      <c r="T27" s="38">
        <f>VLOOKUP($B27,PERDIEM!$B$2:$F$283,4,FALSE)</f>
        <v>0</v>
      </c>
      <c r="U27" s="38">
        <f>VLOOKUP($B27,PERDIEM!$B$2:$F$283,5,FALSE)</f>
        <v>0</v>
      </c>
    </row>
    <row r="28" spans="1:56" ht="17" customHeight="1" x14ac:dyDescent="0.15">
      <c r="A28" s="43" t="b">
        <f>IF(M28=TRUE,$A$18+10)</f>
        <v>0</v>
      </c>
      <c r="B28" s="2" t="s">
        <v>370</v>
      </c>
      <c r="C28" s="108"/>
      <c r="D28" s="63"/>
      <c r="E28" s="65"/>
      <c r="F28" s="63"/>
      <c r="G28" s="64"/>
      <c r="H28" s="63"/>
      <c r="I28" s="45">
        <f>IF(tripday=FALSE,0,MAX(IF(OR('Expense Report Totals'!N$7="In State",0),(breakfast+lunch+dinner)*N28-(IF(O28=FALSE,0,breakfast))-(IF(P28=FALSE,0,lunch))-(IF(Q28=FALSE,0,dinner))),IF(OR('Expense Report Totals'!N$7="International",0),(breakfast+lunch+dinner+Incidentals)*N28-(IF(O28=FALSE,0,breakfast))-(IF(P28=FALSE,0,lunch))-(IF(Q28=FALSE,0,dinner))),IF(OR('Expense Report Totals'!N$7="Out of State",0),(breakfast+lunch+dinner)*N28-(IF(O28=FALSE,0,breakfast))-(IF(P28=FALSE,0,lunch))-(IF(Q28=FALSE,0,dinner)))))</f>
        <v>0</v>
      </c>
      <c r="J28" s="59"/>
      <c r="K28" s="13" t="s">
        <v>96</v>
      </c>
      <c r="L28" s="40">
        <v>10</v>
      </c>
      <c r="M28" s="38" t="b">
        <f t="shared" si="0"/>
        <v>0</v>
      </c>
      <c r="N28" s="39">
        <f>IF(L28=M6,0.75,1)</f>
        <v>1</v>
      </c>
      <c r="O28" s="38" t="b">
        <v>0</v>
      </c>
      <c r="P28" s="38" t="b">
        <v>0</v>
      </c>
      <c r="Q28" s="38" t="b">
        <v>0</v>
      </c>
      <c r="R28" s="38">
        <f>VLOOKUP($B28,PERDIEM!$B$2:$F$283,2,FALSE)</f>
        <v>0</v>
      </c>
      <c r="S28" s="38">
        <f>VLOOKUP($B28,PERDIEM!$B$2:$F$283,3,FALSE)</f>
        <v>0</v>
      </c>
      <c r="T28" s="38">
        <f>VLOOKUP($B28,PERDIEM!$B$2:$F$283,4,FALSE)</f>
        <v>0</v>
      </c>
      <c r="U28" s="38">
        <f>VLOOKUP($B28,PERDIEM!$B$2:$F$283,5,FALSE)</f>
        <v>0</v>
      </c>
    </row>
    <row r="29" spans="1:56" ht="17" customHeight="1" x14ac:dyDescent="0.15">
      <c r="A29" s="43" t="b">
        <f>IF(M29=TRUE,$A$18+11)</f>
        <v>0</v>
      </c>
      <c r="B29" s="2" t="s">
        <v>370</v>
      </c>
      <c r="C29" s="108"/>
      <c r="D29" s="63"/>
      <c r="E29" s="65"/>
      <c r="F29" s="63"/>
      <c r="G29" s="64"/>
      <c r="H29" s="63"/>
      <c r="I29" s="45">
        <f>IF(tripday=FALSE,0,MAX(IF(OR('Expense Report Totals'!N$7="In State",0),(breakfast+lunch+dinner)*N29-(IF(O29=FALSE,0,breakfast))-(IF(P29=FALSE,0,lunch))-(IF(Q29=FALSE,0,dinner))),IF(OR('Expense Report Totals'!N$7="International",0),(breakfast+lunch+dinner+Incidentals)*N29-(IF(O29=FALSE,0,breakfast))-(IF(P29=FALSE,0,lunch))-(IF(Q29=FALSE,0,dinner))),IF(OR('Expense Report Totals'!N$7="Out of State",0),(breakfast+lunch+dinner)*N29-(IF(O29=FALSE,0,breakfast))-(IF(P29=FALSE,0,lunch))-(IF(Q29=FALSE,0,dinner)))))</f>
        <v>0</v>
      </c>
      <c r="J29" s="59"/>
      <c r="K29" s="13"/>
      <c r="L29" s="142">
        <v>11</v>
      </c>
      <c r="M29" s="38" t="b">
        <f t="shared" si="0"/>
        <v>0</v>
      </c>
      <c r="N29" s="39">
        <f>IF(L29=M6,0.75,1)</f>
        <v>1</v>
      </c>
      <c r="O29" s="38" t="b">
        <v>0</v>
      </c>
      <c r="P29" s="38" t="b">
        <v>0</v>
      </c>
      <c r="Q29" s="38" t="b">
        <v>0</v>
      </c>
      <c r="R29" s="38">
        <f>VLOOKUP($B29,PERDIEM!$B$2:$F$283,2,FALSE)</f>
        <v>0</v>
      </c>
      <c r="S29" s="38">
        <f>VLOOKUP($B29,PERDIEM!$B$2:$F$283,3,FALSE)</f>
        <v>0</v>
      </c>
      <c r="T29" s="38">
        <f>VLOOKUP($B29,PERDIEM!$B$2:$F$283,4,FALSE)</f>
        <v>0</v>
      </c>
      <c r="U29" s="38">
        <f>VLOOKUP($B29,PERDIEM!$B$2:$F$283,5,FALSE)</f>
        <v>0</v>
      </c>
    </row>
    <row r="30" spans="1:56" ht="17" customHeight="1" x14ac:dyDescent="0.15">
      <c r="A30" s="43" t="b">
        <f>IF(M30=TRUE,$A$18+12)</f>
        <v>0</v>
      </c>
      <c r="B30" s="2" t="s">
        <v>370</v>
      </c>
      <c r="C30" s="108"/>
      <c r="D30" s="63"/>
      <c r="E30" s="65"/>
      <c r="F30" s="63"/>
      <c r="G30" s="64"/>
      <c r="H30" s="63"/>
      <c r="I30" s="45">
        <f>IF(tripday=FALSE,0,MAX(IF(OR('Expense Report Totals'!N$7="In State",0),(breakfast+lunch+dinner)*N30-(IF(O30=FALSE,0,breakfast))-(IF(P30=FALSE,0,lunch))-(IF(Q30=FALSE,0,dinner))),IF(OR('Expense Report Totals'!N$7="International",0),(breakfast+lunch+dinner+Incidentals)*N30-(IF(O30=FALSE,0,breakfast))-(IF(P30=FALSE,0,lunch))-(IF(Q30=FALSE,0,dinner))),IF(OR('Expense Report Totals'!N$7="Out of State",0),(breakfast+lunch+dinner)*N30-(IF(O30=FALSE,0,breakfast))-(IF(P30=FALSE,0,lunch))-(IF(Q30=FALSE,0,dinner)))))</f>
        <v>0</v>
      </c>
      <c r="J30" s="59"/>
      <c r="K30" s="13"/>
      <c r="L30" s="142">
        <v>12</v>
      </c>
      <c r="M30" s="38" t="b">
        <f t="shared" si="0"/>
        <v>0</v>
      </c>
      <c r="N30" s="39">
        <f>IF(L30=M6,0.75,1)</f>
        <v>1</v>
      </c>
      <c r="O30" s="38" t="b">
        <v>0</v>
      </c>
      <c r="P30" s="38" t="b">
        <v>0</v>
      </c>
      <c r="Q30" s="38" t="b">
        <v>0</v>
      </c>
      <c r="R30" s="38">
        <f>VLOOKUP($B30,PERDIEM!$B$2:$F$283,2,FALSE)</f>
        <v>0</v>
      </c>
      <c r="S30" s="38">
        <f>VLOOKUP($B30,PERDIEM!$B$2:$F$283,3,FALSE)</f>
        <v>0</v>
      </c>
      <c r="T30" s="38">
        <f>VLOOKUP($B30,PERDIEM!$B$2:$F$283,4,FALSE)</f>
        <v>0</v>
      </c>
      <c r="U30" s="38">
        <f>VLOOKUP($B30,PERDIEM!$B$2:$F$283,5,FALSE)</f>
        <v>0</v>
      </c>
    </row>
    <row r="31" spans="1:56" ht="17" customHeight="1" x14ac:dyDescent="0.15">
      <c r="A31" s="43" t="b">
        <f>IF(M31=TRUE,$A$18+13)</f>
        <v>0</v>
      </c>
      <c r="B31" s="2" t="s">
        <v>370</v>
      </c>
      <c r="C31" s="108"/>
      <c r="D31" s="63"/>
      <c r="E31" s="65"/>
      <c r="F31" s="63"/>
      <c r="G31" s="64"/>
      <c r="H31" s="63"/>
      <c r="I31" s="45">
        <f>IF(tripday=FALSE,0,MAX(IF(OR('Expense Report Totals'!N$7="In State",0),(breakfast+lunch+dinner)*N31-(IF(O31=FALSE,0,breakfast))-(IF(P31=FALSE,0,lunch))-(IF(Q31=FALSE,0,dinner))),IF(OR('Expense Report Totals'!N$7="International",0),(breakfast+lunch+dinner+Incidentals)*N31-(IF(O31=FALSE,0,breakfast))-(IF(P31=FALSE,0,lunch))-(IF(Q31=FALSE,0,dinner))),IF(OR('Expense Report Totals'!N$7="Out of State",0),(breakfast+lunch+dinner)*N31-(IF(O31=FALSE,0,breakfast))-(IF(P31=FALSE,0,lunch))-(IF(Q31=FALSE,0,dinner)))))</f>
        <v>0</v>
      </c>
      <c r="J31" s="59"/>
      <c r="K31" s="13"/>
      <c r="L31" s="142">
        <v>13</v>
      </c>
      <c r="M31" s="38" t="b">
        <f t="shared" si="0"/>
        <v>0</v>
      </c>
      <c r="N31" s="39">
        <f>IF(L31=M6,0.75,1)</f>
        <v>1</v>
      </c>
      <c r="O31" s="38" t="b">
        <v>0</v>
      </c>
      <c r="P31" s="38" t="b">
        <v>0</v>
      </c>
      <c r="Q31" s="38" t="b">
        <v>0</v>
      </c>
      <c r="R31" s="38">
        <f>VLOOKUP($B31,PERDIEM!$B$2:$F$283,2,FALSE)</f>
        <v>0</v>
      </c>
      <c r="S31" s="38">
        <f>VLOOKUP($B31,PERDIEM!$B$2:$F$283,3,FALSE)</f>
        <v>0</v>
      </c>
      <c r="T31" s="38">
        <f>VLOOKUP($B31,PERDIEM!$B$2:$F$283,4,FALSE)</f>
        <v>0</v>
      </c>
      <c r="U31" s="38">
        <f>VLOOKUP($B31,PERDIEM!$B$2:$F$283,5,FALSE)</f>
        <v>0</v>
      </c>
    </row>
    <row r="32" spans="1:56" ht="17" customHeight="1" x14ac:dyDescent="0.15">
      <c r="A32" s="43" t="b">
        <f>IF(M32=TRUE,$A$18+14)</f>
        <v>0</v>
      </c>
      <c r="B32" s="2" t="s">
        <v>370</v>
      </c>
      <c r="C32" s="108"/>
      <c r="D32" s="63"/>
      <c r="E32" s="65"/>
      <c r="F32" s="63"/>
      <c r="G32" s="64"/>
      <c r="H32" s="63"/>
      <c r="I32" s="45">
        <f>IF(tripday=FALSE,0,MAX(IF(OR('Expense Report Totals'!N$7="In State",0),(breakfast+lunch+dinner)*N32-(IF(O32=FALSE,0,breakfast))-(IF(P32=FALSE,0,lunch))-(IF(Q32=FALSE,0,dinner))),IF(OR('Expense Report Totals'!N$7="International",0),(breakfast+lunch+dinner+Incidentals)*N32-(IF(O32=FALSE,0,breakfast))-(IF(P32=FALSE,0,lunch))-(IF(Q32=FALSE,0,dinner))),IF(OR('Expense Report Totals'!N$7="Out of State",0),(breakfast+lunch+dinner)*N32-(IF(O32=FALSE,0,breakfast))-(IF(P32=FALSE,0,lunch))-(IF(Q32=FALSE,0,dinner)))))</f>
        <v>0</v>
      </c>
      <c r="J32" s="59"/>
      <c r="K32" s="13"/>
      <c r="L32" s="142">
        <v>14</v>
      </c>
      <c r="M32" s="38" t="b">
        <f t="shared" si="0"/>
        <v>0</v>
      </c>
      <c r="N32" s="39">
        <f>IF(L32=M6,0.75,1)</f>
        <v>1</v>
      </c>
      <c r="O32" s="38" t="b">
        <v>0</v>
      </c>
      <c r="P32" s="38" t="b">
        <v>0</v>
      </c>
      <c r="Q32" s="38" t="b">
        <v>0</v>
      </c>
      <c r="R32" s="38">
        <f>VLOOKUP($B32,PERDIEM!$B$2:$F$283,2,FALSE)</f>
        <v>0</v>
      </c>
      <c r="S32" s="38">
        <f>VLOOKUP($B32,PERDIEM!$B$2:$F$283,3,FALSE)</f>
        <v>0</v>
      </c>
      <c r="T32" s="38">
        <f>VLOOKUP($B32,PERDIEM!$B$2:$F$283,4,FALSE)</f>
        <v>0</v>
      </c>
      <c r="U32" s="38">
        <f>VLOOKUP($B32,PERDIEM!$B$2:$F$283,5,FALSE)</f>
        <v>0</v>
      </c>
    </row>
    <row r="33" spans="1:21" ht="17" customHeight="1" x14ac:dyDescent="0.15">
      <c r="A33" s="43" t="b">
        <f>IF(M33=TRUE,$A$18+15)</f>
        <v>0</v>
      </c>
      <c r="B33" s="2" t="s">
        <v>370</v>
      </c>
      <c r="C33" s="108"/>
      <c r="D33" s="63"/>
      <c r="E33" s="65"/>
      <c r="F33" s="63"/>
      <c r="G33" s="64"/>
      <c r="H33" s="63"/>
      <c r="I33" s="45">
        <f>IF(tripday=FALSE,0,MAX(IF(OR('Expense Report Totals'!N$7="In State",0),(breakfast+lunch+dinner)*N33-(IF(O33=FALSE,0,breakfast))-(IF(P33=FALSE,0,lunch))-(IF(Q33=FALSE,0,dinner))),IF(OR('Expense Report Totals'!N$7="International",0),(breakfast+lunch+dinner+Incidentals)*N33-(IF(O33=FALSE,0,breakfast))-(IF(P33=FALSE,0,lunch))-(IF(Q33=FALSE,0,dinner))),IF(OR('Expense Report Totals'!N$7="Out of State",0),(breakfast+lunch+dinner)*N33-(IF(O33=FALSE,0,breakfast))-(IF(P33=FALSE,0,lunch))-(IF(Q33=FALSE,0,dinner)))))</f>
        <v>0</v>
      </c>
      <c r="J33" s="59"/>
      <c r="K33" s="13"/>
      <c r="L33" s="142">
        <v>15</v>
      </c>
      <c r="M33" s="38" t="b">
        <f t="shared" si="0"/>
        <v>0</v>
      </c>
      <c r="N33" s="39">
        <f>IF(L33=M6,0.75,1)</f>
        <v>1</v>
      </c>
      <c r="O33" s="38" t="b">
        <v>0</v>
      </c>
      <c r="P33" s="38" t="b">
        <v>0</v>
      </c>
      <c r="Q33" s="38" t="b">
        <v>0</v>
      </c>
      <c r="R33" s="38">
        <f>VLOOKUP($B33,PERDIEM!$B$2:$F$283,2,FALSE)</f>
        <v>0</v>
      </c>
      <c r="S33" s="38">
        <f>VLOOKUP($B33,PERDIEM!$B$2:$F$283,3,FALSE)</f>
        <v>0</v>
      </c>
      <c r="T33" s="38">
        <f>VLOOKUP($B33,PERDIEM!$B$2:$F$283,4,FALSE)</f>
        <v>0</v>
      </c>
      <c r="U33" s="38">
        <f>VLOOKUP($B33,PERDIEM!$B$2:$F$283,5,FALSE)</f>
        <v>0</v>
      </c>
    </row>
    <row r="34" spans="1:21" ht="17" customHeight="1" x14ac:dyDescent="0.15">
      <c r="A34" s="43" t="b">
        <f>IF(M34=TRUE,$A$18+16)</f>
        <v>0</v>
      </c>
      <c r="B34" s="2" t="s">
        <v>370</v>
      </c>
      <c r="C34" s="108"/>
      <c r="D34" s="63"/>
      <c r="E34" s="65"/>
      <c r="F34" s="63"/>
      <c r="G34" s="64"/>
      <c r="H34" s="63"/>
      <c r="I34" s="45">
        <f>IF(tripday=FALSE,0,MAX(IF(OR('Expense Report Totals'!N$7="In State",0),(breakfast+lunch+dinner)*N34-(IF(O34=FALSE,0,breakfast))-(IF(P34=FALSE,0,lunch))-(IF(Q34=FALSE,0,dinner))),IF(OR('Expense Report Totals'!N$7="International",0),(breakfast+lunch+dinner+Incidentals)*N34-(IF(O34=FALSE,0,breakfast))-(IF(P34=FALSE,0,lunch))-(IF(Q34=FALSE,0,dinner))),IF(OR('Expense Report Totals'!N$7="Out of State",0),(breakfast+lunch+dinner)*N34-(IF(O34=FALSE,0,breakfast))-(IF(P34=FALSE,0,lunch))-(IF(Q34=FALSE,0,dinner)))))</f>
        <v>0</v>
      </c>
      <c r="J34" s="59"/>
      <c r="K34" s="13"/>
      <c r="L34" s="142">
        <v>16</v>
      </c>
      <c r="M34" s="38" t="b">
        <f t="shared" si="0"/>
        <v>0</v>
      </c>
      <c r="N34" s="39">
        <f>IF(L34=M6,0.75,1)</f>
        <v>1</v>
      </c>
      <c r="O34" s="38" t="b">
        <v>0</v>
      </c>
      <c r="P34" s="38" t="b">
        <v>0</v>
      </c>
      <c r="Q34" s="38" t="b">
        <v>0</v>
      </c>
      <c r="R34" s="38">
        <f>VLOOKUP($B34,PERDIEM!$B$2:$F$283,2,FALSE)</f>
        <v>0</v>
      </c>
      <c r="S34" s="38">
        <f>VLOOKUP($B34,PERDIEM!$B$2:$F$283,3,FALSE)</f>
        <v>0</v>
      </c>
      <c r="T34" s="38">
        <f>VLOOKUP($B34,PERDIEM!$B$2:$F$283,4,FALSE)</f>
        <v>0</v>
      </c>
      <c r="U34" s="38">
        <f>VLOOKUP($B34,PERDIEM!$B$2:$F$283,5,FALSE)</f>
        <v>0</v>
      </c>
    </row>
    <row r="35" spans="1:21" ht="17" customHeight="1" x14ac:dyDescent="0.15">
      <c r="A35" s="43" t="b">
        <f>IF(M35=TRUE,$A$18+17)</f>
        <v>0</v>
      </c>
      <c r="B35" s="2" t="s">
        <v>370</v>
      </c>
      <c r="C35" s="108"/>
      <c r="D35" s="63"/>
      <c r="E35" s="65"/>
      <c r="F35" s="63"/>
      <c r="G35" s="64"/>
      <c r="H35" s="63"/>
      <c r="I35" s="45">
        <f>IF(tripday=FALSE,0,MAX(IF(OR('Expense Report Totals'!N$7="In State",0),(breakfast+lunch+dinner)*N35-(IF(O35=FALSE,0,breakfast))-(IF(P35=FALSE,0,lunch))-(IF(Q35=FALSE,0,dinner))),IF(OR('Expense Report Totals'!N$7="International",0),(breakfast+lunch+dinner+Incidentals)*N35-(IF(O35=FALSE,0,breakfast))-(IF(P35=FALSE,0,lunch))-(IF(Q35=FALSE,0,dinner))),IF(OR('Expense Report Totals'!N$7="Out of State",0),(breakfast+lunch+dinner)*N35-(IF(O35=FALSE,0,breakfast))-(IF(P35=FALSE,0,lunch))-(IF(Q35=FALSE,0,dinner)))))</f>
        <v>0</v>
      </c>
      <c r="J35" s="59"/>
      <c r="K35" s="13"/>
      <c r="L35" s="142">
        <v>17</v>
      </c>
      <c r="M35" s="38" t="b">
        <f t="shared" si="0"/>
        <v>0</v>
      </c>
      <c r="N35" s="39">
        <f>IF(L35=M6,0.75,1)</f>
        <v>1</v>
      </c>
      <c r="O35" s="38" t="b">
        <v>0</v>
      </c>
      <c r="P35" s="38" t="b">
        <v>0</v>
      </c>
      <c r="Q35" s="38" t="b">
        <v>0</v>
      </c>
      <c r="R35" s="38">
        <f>VLOOKUP($B35,PERDIEM!$B$2:$F$283,2,FALSE)</f>
        <v>0</v>
      </c>
      <c r="S35" s="38">
        <f>VLOOKUP($B35,PERDIEM!$B$2:$F$283,3,FALSE)</f>
        <v>0</v>
      </c>
      <c r="T35" s="38">
        <f>VLOOKUP($B35,PERDIEM!$B$2:$F$283,4,FALSE)</f>
        <v>0</v>
      </c>
      <c r="U35" s="38">
        <f>VLOOKUP($B35,PERDIEM!$B$2:$F$283,5,FALSE)</f>
        <v>0</v>
      </c>
    </row>
    <row r="36" spans="1:21" ht="17" customHeight="1" x14ac:dyDescent="0.15">
      <c r="A36" s="43" t="b">
        <f>IF(M36=TRUE,$A$18+18)</f>
        <v>0</v>
      </c>
      <c r="B36" s="2" t="s">
        <v>370</v>
      </c>
      <c r="C36" s="108"/>
      <c r="D36" s="63"/>
      <c r="E36" s="65"/>
      <c r="F36" s="63"/>
      <c r="G36" s="64"/>
      <c r="H36" s="63"/>
      <c r="I36" s="45">
        <f>IF(tripday=FALSE,0,MAX(IF(OR('Expense Report Totals'!N$7="In State",0),(breakfast+lunch+dinner)*N36-(IF(O36=FALSE,0,breakfast))-(IF(P36=FALSE,0,lunch))-(IF(Q36=FALSE,0,dinner))),IF(OR('Expense Report Totals'!N$7="International",0),(breakfast+lunch+dinner+Incidentals)*N36-(IF(O36=FALSE,0,breakfast))-(IF(P36=FALSE,0,lunch))-(IF(Q36=FALSE,0,dinner))),IF(OR('Expense Report Totals'!N$7="Out of State",0),(breakfast+lunch+dinner)*N36-(IF(O36=FALSE,0,breakfast))-(IF(P36=FALSE,0,lunch))-(IF(Q36=FALSE,0,dinner)))))</f>
        <v>0</v>
      </c>
      <c r="J36" s="59"/>
      <c r="K36" s="13"/>
      <c r="L36" s="142">
        <v>18</v>
      </c>
      <c r="M36" s="38" t="b">
        <f t="shared" si="0"/>
        <v>0</v>
      </c>
      <c r="N36" s="39">
        <f>IF(L36=M6,0.75,1)</f>
        <v>1</v>
      </c>
      <c r="O36" s="38" t="b">
        <v>0</v>
      </c>
      <c r="P36" s="38" t="b">
        <v>0</v>
      </c>
      <c r="Q36" s="38" t="b">
        <v>0</v>
      </c>
      <c r="R36" s="38">
        <f>VLOOKUP($B36,PERDIEM!$B$2:$F$283,2,FALSE)</f>
        <v>0</v>
      </c>
      <c r="S36" s="38">
        <f>VLOOKUP($B36,PERDIEM!$B$2:$F$283,3,FALSE)</f>
        <v>0</v>
      </c>
      <c r="T36" s="38">
        <f>VLOOKUP($B36,PERDIEM!$B$2:$F$283,4,FALSE)</f>
        <v>0</v>
      </c>
      <c r="U36" s="38">
        <f>VLOOKUP($B36,PERDIEM!$B$2:$F$283,5,FALSE)</f>
        <v>0</v>
      </c>
    </row>
    <row r="37" spans="1:21" ht="17" customHeight="1" thickBot="1" x14ac:dyDescent="0.2">
      <c r="A37" s="44" t="b">
        <f>IF(M37=TRUE,$A$18+19)</f>
        <v>0</v>
      </c>
      <c r="B37" s="5" t="s">
        <v>370</v>
      </c>
      <c r="C37" s="109"/>
      <c r="D37" s="66"/>
      <c r="E37" s="67"/>
      <c r="F37" s="66"/>
      <c r="G37" s="68"/>
      <c r="H37" s="66"/>
      <c r="I37" s="45">
        <f>IF(tripday=FALSE,0,MAX(IF(OR('Expense Report Totals'!N$7="In State",0),(breakfast+lunch+dinner)*N37-(IF(O37=FALSE,0,breakfast))-(IF(P37=FALSE,0,lunch))-(IF(Q37=FALSE,0,dinner))),IF(OR('Expense Report Totals'!N$7="International",0),(breakfast+lunch+dinner+Incidentals)*N37-(IF(O37=FALSE,0,breakfast))-(IF(P37=FALSE,0,lunch))-(IF(Q37=FALSE,0,dinner))),IF(OR('Expense Report Totals'!N$7="Out of State",0),(breakfast+lunch+dinner)*N37-(IF(O37=FALSE,0,breakfast))-(IF(P37=FALSE,0,lunch))-(IF(Q37=FALSE,0,dinner)))))</f>
        <v>0</v>
      </c>
      <c r="J37" s="59"/>
      <c r="K37" s="13"/>
      <c r="L37" s="142">
        <v>19</v>
      </c>
      <c r="M37" s="38" t="b">
        <f t="shared" si="0"/>
        <v>0</v>
      </c>
      <c r="N37" s="39">
        <f>IF(L37=M6,0.75,1)</f>
        <v>1</v>
      </c>
      <c r="O37" s="38" t="b">
        <v>0</v>
      </c>
      <c r="P37" s="38" t="b">
        <v>0</v>
      </c>
      <c r="Q37" s="38" t="b">
        <v>0</v>
      </c>
      <c r="R37" s="38">
        <f>VLOOKUP($B37,PERDIEM!$B$2:$F$283,2,FALSE)</f>
        <v>0</v>
      </c>
      <c r="S37" s="38">
        <f>VLOOKUP($B37,PERDIEM!$B$2:$F$283,3,FALSE)</f>
        <v>0</v>
      </c>
      <c r="T37" s="38">
        <f>VLOOKUP($B37,PERDIEM!$B$2:$F$283,4,FALSE)</f>
        <v>0</v>
      </c>
      <c r="U37" s="38">
        <f>VLOOKUP($B37,PERDIEM!$B$2:$F$283,5,FALSE)</f>
        <v>0</v>
      </c>
    </row>
    <row r="38" spans="1:21" ht="26.25" customHeight="1" thickBot="1" x14ac:dyDescent="0.2">
      <c r="A38" s="52"/>
      <c r="B38" s="60"/>
      <c r="C38" s="61"/>
      <c r="D38" s="61"/>
      <c r="E38" s="61"/>
      <c r="F38" s="52"/>
      <c r="G38" s="52"/>
      <c r="H38" s="60"/>
      <c r="I38" s="126">
        <f>SUM(I18:I37)</f>
        <v>0</v>
      </c>
      <c r="J38" s="59"/>
      <c r="K38" s="13"/>
      <c r="L38" s="14"/>
      <c r="M38" s="14"/>
    </row>
    <row r="39" spans="1:21" ht="12.75" customHeight="1" x14ac:dyDescent="0.15">
      <c r="A39" s="52"/>
      <c r="B39" s="52"/>
      <c r="C39" s="62"/>
      <c r="D39" s="62"/>
      <c r="E39" s="62"/>
      <c r="F39" s="62"/>
      <c r="G39" s="62"/>
      <c r="H39" s="62"/>
      <c r="I39" s="59"/>
      <c r="J39" s="58"/>
    </row>
    <row r="40" spans="1:21" x14ac:dyDescent="0.15">
      <c r="A40" s="52"/>
      <c r="B40" s="52"/>
      <c r="C40" s="52"/>
      <c r="D40" s="52"/>
      <c r="E40" s="52"/>
      <c r="F40" s="52"/>
      <c r="G40" s="52"/>
      <c r="H40" s="52"/>
      <c r="I40" s="52"/>
      <c r="J40" s="52"/>
    </row>
    <row r="41" spans="1:21" x14ac:dyDescent="0.15">
      <c r="A41" s="52"/>
      <c r="B41" s="52"/>
      <c r="C41" s="52"/>
      <c r="D41" s="52"/>
      <c r="E41" s="52"/>
      <c r="F41" s="52"/>
      <c r="G41" s="52"/>
      <c r="H41" s="52"/>
      <c r="I41" s="111"/>
      <c r="J41" s="52"/>
    </row>
  </sheetData>
  <sheetProtection algorithmName="SHA-512" hashValue="I6a5IQ6kBp7j5OHDsKRyyQqKLnHGepVoQAHU7HSI6TOa8oAhACx3oGNHGGPyM2V0CUQP4c4uOKk/AP3q6aar0Q==" saltValue="7l8NWhK7DdYCSfTBBzopdA==" spinCount="100000" sheet="1" objects="1" scenarios="1"/>
  <mergeCells count="16">
    <mergeCell ref="A7:J8"/>
    <mergeCell ref="A9:J9"/>
    <mergeCell ref="A2:J2"/>
    <mergeCell ref="A1:J1"/>
    <mergeCell ref="B4:H4"/>
    <mergeCell ref="B5:H5"/>
    <mergeCell ref="B6:H6"/>
    <mergeCell ref="A3:J3"/>
    <mergeCell ref="I4:I5"/>
    <mergeCell ref="J4:J5"/>
    <mergeCell ref="A10:J10"/>
    <mergeCell ref="A11:J11"/>
    <mergeCell ref="A12:J12"/>
    <mergeCell ref="C17:D17"/>
    <mergeCell ref="E17:F17"/>
    <mergeCell ref="G17:H17"/>
  </mergeCells>
  <conditionalFormatting sqref="B18:B37">
    <cfRule type="cellIs" dxfId="1" priority="7" stopIfTrue="1" operator="equal">
      <formula>0</formula>
    </cfRule>
  </conditionalFormatting>
  <conditionalFormatting sqref="A19:A37">
    <cfRule type="cellIs" dxfId="0" priority="1" operator="equal">
      <formula>FALSE</formula>
    </cfRule>
  </conditionalFormatting>
  <hyperlinks>
    <hyperlink ref="A11" r:id="rId1" xr:uid="{00000000-0004-0000-0300-000000000000}"/>
    <hyperlink ref="A11:J11" r:id="rId2" display="http://www.gsa.gov/portal/content/104877" xr:uid="{00000000-0004-0000-0300-000001000000}"/>
    <hyperlink ref="A9" r:id="rId3" xr:uid="{00000000-0004-0000-0300-000002000000}"/>
    <hyperlink ref="A9:J9" r:id="rId4" display="State Travel Policy" xr:uid="{00000000-0004-0000-0300-000003000000}"/>
  </hyperlinks>
  <printOptions horizontalCentered="1" verticalCentered="1"/>
  <pageMargins left="0.25" right="0.25" top="0.25" bottom="0.75" header="0.3" footer="0.3"/>
  <pageSetup scale="83" orientation="portrait" r:id="rId5"/>
  <headerFooter scaleWithDoc="0" alignWithMargins="0">
    <oddFooter>&amp;L&amp;A&amp;C&amp;A
Travel Expense Statement&amp;R&amp;"-,Regular"Page 3</oddFooter>
  </headerFooter>
  <drawing r:id="rId6"/>
  <legacyDrawing r:id="rId7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3556" r:id="rId8" name="Check Box 4">
              <controlPr defaultSize="0" autoFill="0" autoLine="0" autoPict="0">
                <anchor>
                  <from>
                    <xdr:col>2</xdr:col>
                    <xdr:colOff>279400</xdr:colOff>
                    <xdr:row>17</xdr:row>
                    <xdr:rowOff>241300</xdr:rowOff>
                  </from>
                  <to>
                    <xdr:col>3</xdr:col>
                    <xdr:colOff>177800</xdr:colOff>
                    <xdr:row>18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57" r:id="rId9" name="Check Box 5">
              <controlPr locked="0" defaultSize="0" autoFill="0" autoLine="0" autoPict="0">
                <anchor>
                  <from>
                    <xdr:col>2</xdr:col>
                    <xdr:colOff>279400</xdr:colOff>
                    <xdr:row>18</xdr:row>
                    <xdr:rowOff>190500</xdr:rowOff>
                  </from>
                  <to>
                    <xdr:col>3</xdr:col>
                    <xdr:colOff>177800</xdr:colOff>
                    <xdr:row>19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58" r:id="rId10" name="Check Box 6">
              <controlPr locked="0" defaultSize="0" autoFill="0" autoLine="0" autoPict="0">
                <anchor>
                  <from>
                    <xdr:col>2</xdr:col>
                    <xdr:colOff>279400</xdr:colOff>
                    <xdr:row>19</xdr:row>
                    <xdr:rowOff>177800</xdr:rowOff>
                  </from>
                  <to>
                    <xdr:col>3</xdr:col>
                    <xdr:colOff>177800</xdr:colOff>
                    <xdr:row>20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0" r:id="rId11" name="Check Box 8">
              <controlPr locked="0" defaultSize="0" autoFill="0" autoLine="0" autoPict="0">
                <anchor>
                  <from>
                    <xdr:col>2</xdr:col>
                    <xdr:colOff>279400</xdr:colOff>
                    <xdr:row>20</xdr:row>
                    <xdr:rowOff>177800</xdr:rowOff>
                  </from>
                  <to>
                    <xdr:col>3</xdr:col>
                    <xdr:colOff>177800</xdr:colOff>
                    <xdr:row>21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1" r:id="rId12" name="Check Box 9">
              <controlPr locked="0" defaultSize="0" autoFill="0" autoLine="0" autoPict="0">
                <anchor>
                  <from>
                    <xdr:col>2</xdr:col>
                    <xdr:colOff>279400</xdr:colOff>
                    <xdr:row>21</xdr:row>
                    <xdr:rowOff>177800</xdr:rowOff>
                  </from>
                  <to>
                    <xdr:col>3</xdr:col>
                    <xdr:colOff>177800</xdr:colOff>
                    <xdr:row>22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5" r:id="rId13" name="Check Box 13">
              <controlPr locked="0" defaultSize="0" autoFill="0" autoLine="0" autoPict="0">
                <anchor>
                  <from>
                    <xdr:col>4</xdr:col>
                    <xdr:colOff>292100</xdr:colOff>
                    <xdr:row>17</xdr:row>
                    <xdr:rowOff>241300</xdr:rowOff>
                  </from>
                  <to>
                    <xdr:col>5</xdr:col>
                    <xdr:colOff>152400</xdr:colOff>
                    <xdr:row>18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6" r:id="rId14" name="Check Box 14">
              <controlPr locked="0" defaultSize="0" autoFill="0" autoLine="0" autoPict="0">
                <anchor>
                  <from>
                    <xdr:col>4</xdr:col>
                    <xdr:colOff>292100</xdr:colOff>
                    <xdr:row>18</xdr:row>
                    <xdr:rowOff>177800</xdr:rowOff>
                  </from>
                  <to>
                    <xdr:col>5</xdr:col>
                    <xdr:colOff>152400</xdr:colOff>
                    <xdr:row>19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8" r:id="rId15" name="Check Box 16">
              <controlPr defaultSize="0" autoFill="0" autoLine="0" autoPict="0">
                <anchor>
                  <from>
                    <xdr:col>4</xdr:col>
                    <xdr:colOff>292100</xdr:colOff>
                    <xdr:row>19</xdr:row>
                    <xdr:rowOff>177800</xdr:rowOff>
                  </from>
                  <to>
                    <xdr:col>5</xdr:col>
                    <xdr:colOff>152400</xdr:colOff>
                    <xdr:row>20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9" r:id="rId16" name="Check Box 17">
              <controlPr defaultSize="0" autoFill="0" autoLine="0" autoPict="0">
                <anchor>
                  <from>
                    <xdr:col>4</xdr:col>
                    <xdr:colOff>292100</xdr:colOff>
                    <xdr:row>20</xdr:row>
                    <xdr:rowOff>177800</xdr:rowOff>
                  </from>
                  <to>
                    <xdr:col>5</xdr:col>
                    <xdr:colOff>165100</xdr:colOff>
                    <xdr:row>21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70" r:id="rId17" name="Check Box 18">
              <controlPr defaultSize="0" autoFill="0" autoLine="0" autoPict="0">
                <anchor>
                  <from>
                    <xdr:col>4</xdr:col>
                    <xdr:colOff>292100</xdr:colOff>
                    <xdr:row>21</xdr:row>
                    <xdr:rowOff>177800</xdr:rowOff>
                  </from>
                  <to>
                    <xdr:col>5</xdr:col>
                    <xdr:colOff>152400</xdr:colOff>
                    <xdr:row>22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73" r:id="rId18" name="Check Box 21">
              <controlPr locked="0" defaultSize="0" autoFill="0" autoLine="0" autoPict="0">
                <anchor>
                  <from>
                    <xdr:col>6</xdr:col>
                    <xdr:colOff>393700</xdr:colOff>
                    <xdr:row>17</xdr:row>
                    <xdr:rowOff>0</xdr:rowOff>
                  </from>
                  <to>
                    <xdr:col>7</xdr:col>
                    <xdr:colOff>254000</xdr:colOff>
                    <xdr:row>17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74" r:id="rId19" name="Check Box 22">
              <controlPr locked="0" defaultSize="0" autoFill="0" autoLine="0" autoPict="0">
                <anchor>
                  <from>
                    <xdr:col>6</xdr:col>
                    <xdr:colOff>393700</xdr:colOff>
                    <xdr:row>17</xdr:row>
                    <xdr:rowOff>241300</xdr:rowOff>
                  </from>
                  <to>
                    <xdr:col>7</xdr:col>
                    <xdr:colOff>241300</xdr:colOff>
                    <xdr:row>18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75" r:id="rId20" name="Check Box 23">
              <controlPr locked="0" defaultSize="0" autoFill="0" autoLine="0" autoPict="0">
                <anchor>
                  <from>
                    <xdr:col>6</xdr:col>
                    <xdr:colOff>393700</xdr:colOff>
                    <xdr:row>18</xdr:row>
                    <xdr:rowOff>177800</xdr:rowOff>
                  </from>
                  <to>
                    <xdr:col>7</xdr:col>
                    <xdr:colOff>241300</xdr:colOff>
                    <xdr:row>19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77" r:id="rId21" name="Check Box 25">
              <controlPr locked="0" defaultSize="0" autoFill="0" autoLine="0" autoPict="0">
                <anchor>
                  <from>
                    <xdr:col>6</xdr:col>
                    <xdr:colOff>393700</xdr:colOff>
                    <xdr:row>19</xdr:row>
                    <xdr:rowOff>177800</xdr:rowOff>
                  </from>
                  <to>
                    <xdr:col>7</xdr:col>
                    <xdr:colOff>241300</xdr:colOff>
                    <xdr:row>20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78" r:id="rId22" name="Check Box 26">
              <controlPr locked="0" defaultSize="0" autoFill="0" autoLine="0" autoPict="0">
                <anchor>
                  <from>
                    <xdr:col>6</xdr:col>
                    <xdr:colOff>393700</xdr:colOff>
                    <xdr:row>20</xdr:row>
                    <xdr:rowOff>177800</xdr:rowOff>
                  </from>
                  <to>
                    <xdr:col>7</xdr:col>
                    <xdr:colOff>241300</xdr:colOff>
                    <xdr:row>21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79" r:id="rId23" name="Check Box 27">
              <controlPr defaultSize="0" autoFill="0" autoLine="0" autoPict="0">
                <anchor>
                  <from>
                    <xdr:col>6</xdr:col>
                    <xdr:colOff>393700</xdr:colOff>
                    <xdr:row>21</xdr:row>
                    <xdr:rowOff>177800</xdr:rowOff>
                  </from>
                  <to>
                    <xdr:col>7</xdr:col>
                    <xdr:colOff>254000</xdr:colOff>
                    <xdr:row>22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82" r:id="rId24" name="Check Box 30">
              <controlPr locked="0" defaultSize="0" autoFill="0" autoLine="0" autoPict="0">
                <anchor>
                  <from>
                    <xdr:col>2</xdr:col>
                    <xdr:colOff>279400</xdr:colOff>
                    <xdr:row>22</xdr:row>
                    <xdr:rowOff>190500</xdr:rowOff>
                  </from>
                  <to>
                    <xdr:col>3</xdr:col>
                    <xdr:colOff>177800</xdr:colOff>
                    <xdr:row>23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41" r:id="rId25" name="Check Box 89">
              <controlPr defaultSize="0" autoFill="0" autoLine="0" autoPict="0">
                <anchor>
                  <from>
                    <xdr:col>6</xdr:col>
                    <xdr:colOff>393700</xdr:colOff>
                    <xdr:row>28</xdr:row>
                    <xdr:rowOff>203200</xdr:rowOff>
                  </from>
                  <to>
                    <xdr:col>7</xdr:col>
                    <xdr:colOff>254000</xdr:colOff>
                    <xdr:row>29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233" r:id="rId26" name="Check Box 681">
              <controlPr defaultSize="0" autoFill="0" autoLine="0" autoPict="0">
                <anchor>
                  <from>
                    <xdr:col>6</xdr:col>
                    <xdr:colOff>393700</xdr:colOff>
                    <xdr:row>35</xdr:row>
                    <xdr:rowOff>203200</xdr:rowOff>
                  </from>
                  <to>
                    <xdr:col>7</xdr:col>
                    <xdr:colOff>254000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236" r:id="rId27" name="Check Box 684">
              <controlPr defaultSize="0" autoFill="0" autoLine="0" autoPict="0">
                <anchor>
                  <from>
                    <xdr:col>4</xdr:col>
                    <xdr:colOff>292100</xdr:colOff>
                    <xdr:row>35</xdr:row>
                    <xdr:rowOff>203200</xdr:rowOff>
                  </from>
                  <to>
                    <xdr:col>5</xdr:col>
                    <xdr:colOff>152400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239" r:id="rId28" name="Check Box 687">
              <controlPr locked="0" defaultSize="0" autoFill="0" autoLine="0" autoPict="0">
                <anchor>
                  <from>
                    <xdr:col>2</xdr:col>
                    <xdr:colOff>279400</xdr:colOff>
                    <xdr:row>35</xdr:row>
                    <xdr:rowOff>203200</xdr:rowOff>
                  </from>
                  <to>
                    <xdr:col>3</xdr:col>
                    <xdr:colOff>177800</xdr:colOff>
                    <xdr:row>36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242" r:id="rId29" name="Check Box 690">
              <controlPr defaultSize="0" autoFill="0" autoLine="0" autoPict="0">
                <anchor>
                  <from>
                    <xdr:col>6</xdr:col>
                    <xdr:colOff>393700</xdr:colOff>
                    <xdr:row>35</xdr:row>
                    <xdr:rowOff>0</xdr:rowOff>
                  </from>
                  <to>
                    <xdr:col>7</xdr:col>
                    <xdr:colOff>215900</xdr:colOff>
                    <xdr:row>35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245" r:id="rId30" name="Check Box 693">
              <controlPr defaultSize="0" autoFill="0" autoLine="0" autoPict="0">
                <anchor>
                  <from>
                    <xdr:col>4</xdr:col>
                    <xdr:colOff>292100</xdr:colOff>
                    <xdr:row>35</xdr:row>
                    <xdr:rowOff>0</xdr:rowOff>
                  </from>
                  <to>
                    <xdr:col>5</xdr:col>
                    <xdr:colOff>101600</xdr:colOff>
                    <xdr:row>35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248" r:id="rId31" name="Check Box 696">
              <controlPr defaultSize="0" autoFill="0" autoLine="0" autoPict="0">
                <anchor>
                  <from>
                    <xdr:col>2</xdr:col>
                    <xdr:colOff>279400</xdr:colOff>
                    <xdr:row>34</xdr:row>
                    <xdr:rowOff>203200</xdr:rowOff>
                  </from>
                  <to>
                    <xdr:col>3</xdr:col>
                    <xdr:colOff>177800</xdr:colOff>
                    <xdr:row>35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251" r:id="rId32" name="Check Box 699">
              <controlPr defaultSize="0" autoFill="0" autoLine="0" autoPict="0">
                <anchor>
                  <from>
                    <xdr:col>6</xdr:col>
                    <xdr:colOff>393700</xdr:colOff>
                    <xdr:row>33</xdr:row>
                    <xdr:rowOff>203200</xdr:rowOff>
                  </from>
                  <to>
                    <xdr:col>7</xdr:col>
                    <xdr:colOff>254000</xdr:colOff>
                    <xdr:row>35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254" r:id="rId33" name="Check Box 702">
              <controlPr defaultSize="0" autoFill="0" autoLine="0" autoPict="0">
                <anchor>
                  <from>
                    <xdr:col>4</xdr:col>
                    <xdr:colOff>292100</xdr:colOff>
                    <xdr:row>33</xdr:row>
                    <xdr:rowOff>203200</xdr:rowOff>
                  </from>
                  <to>
                    <xdr:col>5</xdr:col>
                    <xdr:colOff>152400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257" r:id="rId34" name="Check Box 705">
              <controlPr defaultSize="0" autoFill="0" autoLine="0" autoPict="0">
                <anchor>
                  <from>
                    <xdr:col>2</xdr:col>
                    <xdr:colOff>279400</xdr:colOff>
                    <xdr:row>33</xdr:row>
                    <xdr:rowOff>203200</xdr:rowOff>
                  </from>
                  <to>
                    <xdr:col>3</xdr:col>
                    <xdr:colOff>177800</xdr:colOff>
                    <xdr:row>35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263" r:id="rId35" name="Check Box 711">
              <controlPr defaultSize="0" autoFill="0" autoLine="0" autoPict="0">
                <anchor>
                  <from>
                    <xdr:col>6</xdr:col>
                    <xdr:colOff>393700</xdr:colOff>
                    <xdr:row>32</xdr:row>
                    <xdr:rowOff>203200</xdr:rowOff>
                  </from>
                  <to>
                    <xdr:col>7</xdr:col>
                    <xdr:colOff>254000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266" r:id="rId36" name="Check Box 714">
              <controlPr defaultSize="0" autoFill="0" autoLine="0" autoPict="0">
                <anchor>
                  <from>
                    <xdr:col>4</xdr:col>
                    <xdr:colOff>292100</xdr:colOff>
                    <xdr:row>33</xdr:row>
                    <xdr:rowOff>0</xdr:rowOff>
                  </from>
                  <to>
                    <xdr:col>5</xdr:col>
                    <xdr:colOff>152400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269" r:id="rId37" name="Check Box 717">
              <controlPr defaultSize="0" autoFill="0" autoLine="0" autoPict="0">
                <anchor>
                  <from>
                    <xdr:col>2</xdr:col>
                    <xdr:colOff>279400</xdr:colOff>
                    <xdr:row>32</xdr:row>
                    <xdr:rowOff>203200</xdr:rowOff>
                  </from>
                  <to>
                    <xdr:col>3</xdr:col>
                    <xdr:colOff>177800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275" r:id="rId38" name="Check Box 723">
              <controlPr defaultSize="0" autoFill="0" autoLine="0" autoPict="0">
                <anchor>
                  <from>
                    <xdr:col>4</xdr:col>
                    <xdr:colOff>292100</xdr:colOff>
                    <xdr:row>31</xdr:row>
                    <xdr:rowOff>203200</xdr:rowOff>
                  </from>
                  <to>
                    <xdr:col>5</xdr:col>
                    <xdr:colOff>152400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349" r:id="rId39" name="Check Box 1797">
              <controlPr locked="0" defaultSize="0" autoFill="0" autoLine="0" autoPict="0">
                <anchor>
                  <from>
                    <xdr:col>4</xdr:col>
                    <xdr:colOff>292100</xdr:colOff>
                    <xdr:row>23</xdr:row>
                    <xdr:rowOff>25400</xdr:rowOff>
                  </from>
                  <to>
                    <xdr:col>5</xdr:col>
                    <xdr:colOff>12700</xdr:colOff>
                    <xdr:row>23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352" r:id="rId40" name="Check Box 1800">
              <controlPr defaultSize="0" autoFill="0" autoLine="0" autoPict="0">
                <anchor>
                  <from>
                    <xdr:col>4</xdr:col>
                    <xdr:colOff>292100</xdr:colOff>
                    <xdr:row>23</xdr:row>
                    <xdr:rowOff>190500</xdr:rowOff>
                  </from>
                  <to>
                    <xdr:col>5</xdr:col>
                    <xdr:colOff>165100</xdr:colOff>
                    <xdr:row>24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355" r:id="rId41" name="Check Box 1803">
              <controlPr defaultSize="0" autoFill="0" autoLine="0" autoPict="0">
                <anchor>
                  <from>
                    <xdr:col>4</xdr:col>
                    <xdr:colOff>292100</xdr:colOff>
                    <xdr:row>24</xdr:row>
                    <xdr:rowOff>177800</xdr:rowOff>
                  </from>
                  <to>
                    <xdr:col>5</xdr:col>
                    <xdr:colOff>165100</xdr:colOff>
                    <xdr:row>25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357" r:id="rId42" name="Check Box 1805">
              <controlPr locked="0" defaultSize="0" autoFill="0" autoLine="0" autoPict="0">
                <anchor>
                  <from>
                    <xdr:col>4</xdr:col>
                    <xdr:colOff>292100</xdr:colOff>
                    <xdr:row>25</xdr:row>
                    <xdr:rowOff>190500</xdr:rowOff>
                  </from>
                  <to>
                    <xdr:col>5</xdr:col>
                    <xdr:colOff>165100</xdr:colOff>
                    <xdr:row>26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361" r:id="rId43" name="Check Box 1809">
              <controlPr defaultSize="0" autoFill="0" autoLine="0" autoPict="0">
                <anchor>
                  <from>
                    <xdr:col>4</xdr:col>
                    <xdr:colOff>292100</xdr:colOff>
                    <xdr:row>26</xdr:row>
                    <xdr:rowOff>190500</xdr:rowOff>
                  </from>
                  <to>
                    <xdr:col>5</xdr:col>
                    <xdr:colOff>165100</xdr:colOff>
                    <xdr:row>27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364" r:id="rId44" name="Check Box 1812">
              <controlPr locked="0" defaultSize="0" autoFill="0" autoLine="0" autoPict="0">
                <anchor>
                  <from>
                    <xdr:col>4</xdr:col>
                    <xdr:colOff>292100</xdr:colOff>
                    <xdr:row>27</xdr:row>
                    <xdr:rowOff>190500</xdr:rowOff>
                  </from>
                  <to>
                    <xdr:col>5</xdr:col>
                    <xdr:colOff>165100</xdr:colOff>
                    <xdr:row>28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367" r:id="rId45" name="Check Box 1815">
              <controlPr locked="0" defaultSize="0" autoFill="0" autoLine="0" autoPict="0">
                <anchor>
                  <from>
                    <xdr:col>4</xdr:col>
                    <xdr:colOff>292100</xdr:colOff>
                    <xdr:row>28</xdr:row>
                    <xdr:rowOff>203200</xdr:rowOff>
                  </from>
                  <to>
                    <xdr:col>5</xdr:col>
                    <xdr:colOff>165100</xdr:colOff>
                    <xdr:row>29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83" r:id="rId46" name="Check Box 2131">
              <controlPr defaultSize="0" autoFill="0" autoLine="0" autoPict="0">
                <anchor>
                  <from>
                    <xdr:col>6</xdr:col>
                    <xdr:colOff>393700</xdr:colOff>
                    <xdr:row>23</xdr:row>
                    <xdr:rowOff>190500</xdr:rowOff>
                  </from>
                  <to>
                    <xdr:col>7</xdr:col>
                    <xdr:colOff>254000</xdr:colOff>
                    <xdr:row>24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86" r:id="rId47" name="Check Box 2134">
              <controlPr defaultSize="0" autoFill="0" autoLine="0" autoPict="0">
                <anchor>
                  <from>
                    <xdr:col>6</xdr:col>
                    <xdr:colOff>393700</xdr:colOff>
                    <xdr:row>24</xdr:row>
                    <xdr:rowOff>177800</xdr:rowOff>
                  </from>
                  <to>
                    <xdr:col>7</xdr:col>
                    <xdr:colOff>254000</xdr:colOff>
                    <xdr:row>25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89" r:id="rId48" name="Check Box 2137">
              <controlPr defaultSize="0" autoFill="0" autoLine="0" autoPict="0">
                <anchor>
                  <from>
                    <xdr:col>6</xdr:col>
                    <xdr:colOff>393700</xdr:colOff>
                    <xdr:row>25</xdr:row>
                    <xdr:rowOff>190500</xdr:rowOff>
                  </from>
                  <to>
                    <xdr:col>7</xdr:col>
                    <xdr:colOff>254000</xdr:colOff>
                    <xdr:row>26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92" r:id="rId49" name="Check Box 2140">
              <controlPr defaultSize="0" autoFill="0" autoLine="0" autoPict="0">
                <anchor>
                  <from>
                    <xdr:col>6</xdr:col>
                    <xdr:colOff>393700</xdr:colOff>
                    <xdr:row>26</xdr:row>
                    <xdr:rowOff>190500</xdr:rowOff>
                  </from>
                  <to>
                    <xdr:col>7</xdr:col>
                    <xdr:colOff>254000</xdr:colOff>
                    <xdr:row>27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95" r:id="rId50" name="Check Box 2143">
              <controlPr defaultSize="0" autoFill="0" autoLine="0" autoPict="0">
                <anchor>
                  <from>
                    <xdr:col>6</xdr:col>
                    <xdr:colOff>393700</xdr:colOff>
                    <xdr:row>27</xdr:row>
                    <xdr:rowOff>203200</xdr:rowOff>
                  </from>
                  <to>
                    <xdr:col>7</xdr:col>
                    <xdr:colOff>215900</xdr:colOff>
                    <xdr:row>28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039" r:id="rId51" name="Check Box 2487">
              <controlPr locked="0" defaultSize="0" autoFill="0" autoLine="0" autoPict="0">
                <anchor>
                  <from>
                    <xdr:col>6</xdr:col>
                    <xdr:colOff>393700</xdr:colOff>
                    <xdr:row>22</xdr:row>
                    <xdr:rowOff>190500</xdr:rowOff>
                  </from>
                  <to>
                    <xdr:col>7</xdr:col>
                    <xdr:colOff>254000</xdr:colOff>
                    <xdr:row>23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040" r:id="rId52" name="Check Box 2488">
              <controlPr locked="0" defaultSize="0" autoFill="0" autoLine="0" autoPict="0">
                <anchor>
                  <from>
                    <xdr:col>2</xdr:col>
                    <xdr:colOff>279400</xdr:colOff>
                    <xdr:row>23</xdr:row>
                    <xdr:rowOff>190500</xdr:rowOff>
                  </from>
                  <to>
                    <xdr:col>3</xdr:col>
                    <xdr:colOff>177800</xdr:colOff>
                    <xdr:row>24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043" r:id="rId53" name="Check Box 2491">
              <controlPr locked="0" defaultSize="0" autoFill="0" autoLine="0" autoPict="0" altText="Check_x000a_">
                <anchor>
                  <from>
                    <xdr:col>2</xdr:col>
                    <xdr:colOff>279400</xdr:colOff>
                    <xdr:row>25</xdr:row>
                    <xdr:rowOff>190500</xdr:rowOff>
                  </from>
                  <to>
                    <xdr:col>3</xdr:col>
                    <xdr:colOff>177800</xdr:colOff>
                    <xdr:row>26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045" r:id="rId54" name="Check Box 2493">
              <controlPr locked="0" defaultSize="0" autoFill="0" autoLine="0" autoPict="0">
                <anchor>
                  <from>
                    <xdr:col>2</xdr:col>
                    <xdr:colOff>279400</xdr:colOff>
                    <xdr:row>24</xdr:row>
                    <xdr:rowOff>177800</xdr:rowOff>
                  </from>
                  <to>
                    <xdr:col>3</xdr:col>
                    <xdr:colOff>177800</xdr:colOff>
                    <xdr:row>25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046" r:id="rId55" name="Check Box 2494">
              <controlPr locked="0" defaultSize="0" autoFill="0" autoLine="0" autoPict="0">
                <anchor>
                  <from>
                    <xdr:col>2</xdr:col>
                    <xdr:colOff>279400</xdr:colOff>
                    <xdr:row>26</xdr:row>
                    <xdr:rowOff>190500</xdr:rowOff>
                  </from>
                  <to>
                    <xdr:col>3</xdr:col>
                    <xdr:colOff>177800</xdr:colOff>
                    <xdr:row>27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047" r:id="rId56" name="Check Box 2495">
              <controlPr locked="0" defaultSize="0" autoFill="0" autoLine="0" autoPict="0">
                <anchor>
                  <from>
                    <xdr:col>2</xdr:col>
                    <xdr:colOff>279400</xdr:colOff>
                    <xdr:row>27</xdr:row>
                    <xdr:rowOff>190500</xdr:rowOff>
                  </from>
                  <to>
                    <xdr:col>3</xdr:col>
                    <xdr:colOff>177800</xdr:colOff>
                    <xdr:row>28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048" r:id="rId57" name="Check Box 2496">
              <controlPr locked="0" defaultSize="0" autoFill="0" autoLine="0" autoPict="0">
                <anchor>
                  <from>
                    <xdr:col>2</xdr:col>
                    <xdr:colOff>279400</xdr:colOff>
                    <xdr:row>28</xdr:row>
                    <xdr:rowOff>203200</xdr:rowOff>
                  </from>
                  <to>
                    <xdr:col>3</xdr:col>
                    <xdr:colOff>177800</xdr:colOff>
                    <xdr:row>29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049" r:id="rId58" name="Check Box 2497">
              <controlPr locked="0" defaultSize="0" autoFill="0" autoLine="0" autoPict="0">
                <anchor>
                  <from>
                    <xdr:col>2</xdr:col>
                    <xdr:colOff>279400</xdr:colOff>
                    <xdr:row>29</xdr:row>
                    <xdr:rowOff>203200</xdr:rowOff>
                  </from>
                  <to>
                    <xdr:col>3</xdr:col>
                    <xdr:colOff>177800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050" r:id="rId59" name="Check Box 2498">
              <controlPr defaultSize="0" autoFill="0" autoLine="0" autoPict="0">
                <anchor>
                  <from>
                    <xdr:col>4</xdr:col>
                    <xdr:colOff>292100</xdr:colOff>
                    <xdr:row>29</xdr:row>
                    <xdr:rowOff>203200</xdr:rowOff>
                  </from>
                  <to>
                    <xdr:col>5</xdr:col>
                    <xdr:colOff>152400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051" r:id="rId60" name="Check Box 2499">
              <controlPr defaultSize="0" autoFill="0" autoLine="0" autoPict="0">
                <anchor>
                  <from>
                    <xdr:col>6</xdr:col>
                    <xdr:colOff>393700</xdr:colOff>
                    <xdr:row>29</xdr:row>
                    <xdr:rowOff>203200</xdr:rowOff>
                  </from>
                  <to>
                    <xdr:col>7</xdr:col>
                    <xdr:colOff>254000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052" r:id="rId61" name="Check Box 2500">
              <controlPr defaultSize="0" autoFill="0" autoLine="0" autoPict="0">
                <anchor>
                  <from>
                    <xdr:col>2</xdr:col>
                    <xdr:colOff>279400</xdr:colOff>
                    <xdr:row>30</xdr:row>
                    <xdr:rowOff>203200</xdr:rowOff>
                  </from>
                  <to>
                    <xdr:col>3</xdr:col>
                    <xdr:colOff>177800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053" r:id="rId62" name="Check Box 2501">
              <controlPr defaultSize="0" autoFill="0" autoLine="0" autoPict="0">
                <anchor>
                  <from>
                    <xdr:col>4</xdr:col>
                    <xdr:colOff>292100</xdr:colOff>
                    <xdr:row>30</xdr:row>
                    <xdr:rowOff>203200</xdr:rowOff>
                  </from>
                  <to>
                    <xdr:col>5</xdr:col>
                    <xdr:colOff>152400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054" r:id="rId63" name="Check Box 2502">
              <controlPr defaultSize="0" autoFill="0" autoLine="0" autoPict="0">
                <anchor>
                  <from>
                    <xdr:col>6</xdr:col>
                    <xdr:colOff>393700</xdr:colOff>
                    <xdr:row>30</xdr:row>
                    <xdr:rowOff>203200</xdr:rowOff>
                  </from>
                  <to>
                    <xdr:col>7</xdr:col>
                    <xdr:colOff>254000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057" r:id="rId64" name="Check Box 2505">
              <controlPr locked="0" defaultSize="0" autoFill="0" autoLine="0" autoPict="0">
                <anchor>
                  <from>
                    <xdr:col>2</xdr:col>
                    <xdr:colOff>279400</xdr:colOff>
                    <xdr:row>17</xdr:row>
                    <xdr:rowOff>0</xdr:rowOff>
                  </from>
                  <to>
                    <xdr:col>3</xdr:col>
                    <xdr:colOff>177800</xdr:colOff>
                    <xdr:row>17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061" r:id="rId65" name="Check Box 2509">
              <controlPr defaultSize="0" autoFill="0" autoLine="0" autoPict="0">
                <anchor>
                  <from>
                    <xdr:col>2</xdr:col>
                    <xdr:colOff>279400</xdr:colOff>
                    <xdr:row>31</xdr:row>
                    <xdr:rowOff>203200</xdr:rowOff>
                  </from>
                  <to>
                    <xdr:col>3</xdr:col>
                    <xdr:colOff>177800</xdr:colOff>
                    <xdr:row>33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062" r:id="rId66" name="Check Box 2510">
              <controlPr locked="0" defaultSize="0" autoFill="0" autoLine="0" autoPict="0">
                <anchor>
                  <from>
                    <xdr:col>6</xdr:col>
                    <xdr:colOff>393700</xdr:colOff>
                    <xdr:row>31</xdr:row>
                    <xdr:rowOff>203200</xdr:rowOff>
                  </from>
                  <to>
                    <xdr:col>7</xdr:col>
                    <xdr:colOff>254000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4" r:id="rId67" name="Check Box 12">
              <controlPr defaultSize="0" autoFill="0" autoLine="0" autoPict="0">
                <anchor>
                  <from>
                    <xdr:col>4</xdr:col>
                    <xdr:colOff>292100</xdr:colOff>
                    <xdr:row>17</xdr:row>
                    <xdr:rowOff>0</xdr:rowOff>
                  </from>
                  <to>
                    <xdr:col>5</xdr:col>
                    <xdr:colOff>165100</xdr:colOff>
                    <xdr:row>17</xdr:row>
                    <xdr:rowOff>215900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yWindow="614" count="3">
        <x14:dataValidation type="list" errorStyle="information" showInputMessage="1" showErrorMessage="1" error="Use drop down menu for domestic rates" prompt="Select Per Diem" xr:uid="{00000000-0002-0000-0300-000000000000}">
          <x14:formula1>
            <xm:f>PERDIEM!$B$3:$B$283</xm:f>
          </x14:formula1>
          <xm:sqref>B18:B37</xm:sqref>
        </x14:dataValidation>
        <x14:dataValidation type="date" operator="equal" allowBlank="1" showErrorMessage="1" xr:uid="{00000000-0002-0000-0300-000001000000}">
          <x14:formula1>
            <xm:f>'Expense Report Totals'!N9</xm:f>
          </x14:formula1>
          <xm:sqref>J4</xm:sqref>
        </x14:dataValidation>
        <x14:dataValidation type="date" operator="equal" allowBlank="1" showInputMessage="1" showErrorMessage="1" xr:uid="{00000000-0002-0000-0300-000002000000}">
          <x14:formula1>
            <xm:f>'Expense Report Totals'!N10</xm:f>
          </x14:formula1>
          <xm:sqref>J6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X318"/>
  <sheetViews>
    <sheetView zoomScale="140" zoomScaleNormal="140" workbookViewId="0">
      <selection activeCell="H11" sqref="G11:H11"/>
    </sheetView>
  </sheetViews>
  <sheetFormatPr baseColWidth="10" defaultColWidth="9.1640625" defaultRowHeight="13" x14ac:dyDescent="0.15"/>
  <cols>
    <col min="1" max="1" width="30.1640625" style="97" bestFit="1" customWidth="1"/>
    <col min="2" max="2" width="15.1640625" style="97" customWidth="1"/>
    <col min="3" max="3" width="13.5" style="116" customWidth="1"/>
    <col min="4" max="5" width="12.1640625" style="116" customWidth="1"/>
    <col min="6" max="6" width="9.83203125" style="116" bestFit="1" customWidth="1"/>
    <col min="7" max="7" width="12.6640625" style="116" customWidth="1"/>
    <col min="8" max="10" width="9.1640625" style="116"/>
    <col min="11" max="11" width="13.83203125" style="116" customWidth="1"/>
    <col min="12" max="15" width="9.1640625" style="116"/>
    <col min="16" max="16" width="12.5" style="116" customWidth="1"/>
    <col min="17" max="17" width="14.5" style="116" customWidth="1"/>
    <col min="18" max="18" width="9.1640625" style="116"/>
    <col min="19" max="22" width="20.1640625" style="116" customWidth="1"/>
    <col min="23" max="23" width="12.33203125" style="97" customWidth="1"/>
    <col min="24" max="16384" width="9.1640625" style="97"/>
  </cols>
  <sheetData>
    <row r="1" spans="1:10" x14ac:dyDescent="0.15">
      <c r="A1" s="96" t="s">
        <v>16</v>
      </c>
      <c r="I1" s="117" t="s">
        <v>416</v>
      </c>
      <c r="J1" s="116">
        <v>0.625</v>
      </c>
    </row>
    <row r="2" spans="1:10" x14ac:dyDescent="0.15">
      <c r="A2" s="98" t="s">
        <v>15</v>
      </c>
      <c r="B2" s="97" t="s">
        <v>6</v>
      </c>
      <c r="C2" s="117" t="s">
        <v>13</v>
      </c>
      <c r="D2" s="116" t="s">
        <v>2</v>
      </c>
      <c r="E2" s="116" t="s">
        <v>3</v>
      </c>
      <c r="F2" s="117" t="s">
        <v>7</v>
      </c>
      <c r="I2" s="117" t="s">
        <v>417</v>
      </c>
      <c r="J2" s="116">
        <v>0.18</v>
      </c>
    </row>
    <row r="3" spans="1:10" x14ac:dyDescent="0.15">
      <c r="A3" s="97">
        <v>1</v>
      </c>
      <c r="B3" s="99" t="s">
        <v>370</v>
      </c>
      <c r="C3" s="118">
        <v>0</v>
      </c>
      <c r="D3" s="118">
        <v>0</v>
      </c>
      <c r="E3" s="118">
        <v>0</v>
      </c>
      <c r="F3" s="118">
        <v>0</v>
      </c>
    </row>
    <row r="4" spans="1:10" x14ac:dyDescent="0.15">
      <c r="A4" s="97" t="s">
        <v>450</v>
      </c>
      <c r="B4" s="100" t="s">
        <v>449</v>
      </c>
      <c r="C4" s="118">
        <v>13</v>
      </c>
      <c r="D4" s="118">
        <v>14</v>
      </c>
      <c r="E4" s="118">
        <v>23</v>
      </c>
    </row>
    <row r="5" spans="1:10" x14ac:dyDescent="0.15">
      <c r="A5" s="97">
        <v>2</v>
      </c>
      <c r="B5" s="101" t="s">
        <v>364</v>
      </c>
      <c r="C5" s="118">
        <v>7</v>
      </c>
      <c r="D5" s="118">
        <v>11</v>
      </c>
      <c r="E5" s="118">
        <v>23</v>
      </c>
      <c r="F5" s="118">
        <v>5</v>
      </c>
    </row>
    <row r="6" spans="1:10" x14ac:dyDescent="0.15">
      <c r="A6" s="97">
        <v>3</v>
      </c>
      <c r="B6" s="101" t="s">
        <v>365</v>
      </c>
      <c r="C6" s="118">
        <v>11</v>
      </c>
      <c r="D6" s="118">
        <v>12</v>
      </c>
      <c r="E6" s="118">
        <v>23</v>
      </c>
      <c r="F6" s="118">
        <v>5</v>
      </c>
    </row>
    <row r="7" spans="1:10" x14ac:dyDescent="0.15">
      <c r="A7" s="97">
        <v>4</v>
      </c>
      <c r="B7" s="101" t="s">
        <v>420</v>
      </c>
      <c r="C7" s="118">
        <v>12</v>
      </c>
      <c r="D7" s="118">
        <v>13</v>
      </c>
      <c r="E7" s="118">
        <v>24</v>
      </c>
      <c r="F7" s="118">
        <v>5</v>
      </c>
    </row>
    <row r="8" spans="1:10" x14ac:dyDescent="0.15">
      <c r="A8" s="97">
        <v>5</v>
      </c>
      <c r="B8" s="101" t="s">
        <v>442</v>
      </c>
      <c r="C8" s="118">
        <v>13</v>
      </c>
      <c r="D8" s="118">
        <v>14</v>
      </c>
      <c r="E8" s="118">
        <v>23</v>
      </c>
      <c r="F8" s="118">
        <v>5</v>
      </c>
    </row>
    <row r="9" spans="1:10" x14ac:dyDescent="0.15">
      <c r="A9" s="97">
        <v>6</v>
      </c>
      <c r="B9" s="101" t="s">
        <v>366</v>
      </c>
      <c r="C9" s="118">
        <v>13</v>
      </c>
      <c r="D9" s="118">
        <v>15</v>
      </c>
      <c r="E9" s="118">
        <v>23</v>
      </c>
      <c r="F9" s="118">
        <v>5</v>
      </c>
    </row>
    <row r="10" spans="1:10" x14ac:dyDescent="0.15">
      <c r="A10" s="97">
        <v>7</v>
      </c>
      <c r="B10" s="101" t="s">
        <v>446</v>
      </c>
      <c r="C10" s="118">
        <v>13</v>
      </c>
      <c r="D10" s="118">
        <v>15</v>
      </c>
      <c r="E10" s="118">
        <v>26</v>
      </c>
      <c r="F10" s="118">
        <v>5</v>
      </c>
    </row>
    <row r="11" spans="1:10" x14ac:dyDescent="0.15">
      <c r="A11" s="97">
        <v>8</v>
      </c>
      <c r="B11" s="101" t="s">
        <v>367</v>
      </c>
      <c r="C11" s="118">
        <v>14</v>
      </c>
      <c r="D11" s="118">
        <v>16</v>
      </c>
      <c r="E11" s="118">
        <v>26</v>
      </c>
      <c r="F11" s="118">
        <v>5</v>
      </c>
    </row>
    <row r="12" spans="1:10" x14ac:dyDescent="0.15">
      <c r="A12" s="97">
        <v>9</v>
      </c>
      <c r="B12" s="101" t="s">
        <v>419</v>
      </c>
      <c r="C12" s="118">
        <v>15</v>
      </c>
      <c r="D12" s="118">
        <v>16</v>
      </c>
      <c r="E12" s="118">
        <v>28</v>
      </c>
      <c r="F12" s="118">
        <v>5</v>
      </c>
    </row>
    <row r="13" spans="1:10" x14ac:dyDescent="0.15">
      <c r="A13" s="97">
        <v>10</v>
      </c>
      <c r="B13" s="101" t="s">
        <v>368</v>
      </c>
      <c r="C13" s="118">
        <v>16</v>
      </c>
      <c r="D13" s="118">
        <v>17</v>
      </c>
      <c r="E13" s="118">
        <v>28</v>
      </c>
      <c r="F13" s="118">
        <v>5</v>
      </c>
    </row>
    <row r="14" spans="1:10" x14ac:dyDescent="0.15">
      <c r="A14" s="97">
        <v>11</v>
      </c>
      <c r="B14" s="101" t="s">
        <v>418</v>
      </c>
      <c r="C14" s="118">
        <v>16</v>
      </c>
      <c r="D14" s="118">
        <v>17</v>
      </c>
      <c r="E14" s="118">
        <v>31</v>
      </c>
      <c r="F14" s="118">
        <v>5</v>
      </c>
    </row>
    <row r="15" spans="1:10" x14ac:dyDescent="0.15">
      <c r="A15" s="97">
        <v>12</v>
      </c>
      <c r="B15" s="101" t="s">
        <v>369</v>
      </c>
      <c r="C15" s="118">
        <v>17</v>
      </c>
      <c r="D15" s="118">
        <v>18</v>
      </c>
      <c r="E15" s="118">
        <v>31</v>
      </c>
      <c r="F15" s="118">
        <v>5</v>
      </c>
    </row>
    <row r="16" spans="1:10" x14ac:dyDescent="0.15">
      <c r="A16" s="97">
        <v>13</v>
      </c>
      <c r="B16" s="101" t="s">
        <v>447</v>
      </c>
      <c r="C16" s="118">
        <v>17</v>
      </c>
      <c r="D16" s="118">
        <v>18</v>
      </c>
      <c r="E16" s="118">
        <v>34</v>
      </c>
      <c r="F16" s="118">
        <v>5</v>
      </c>
    </row>
    <row r="17" spans="1:24" x14ac:dyDescent="0.15">
      <c r="A17" s="97">
        <v>14</v>
      </c>
      <c r="B17" s="101" t="s">
        <v>443</v>
      </c>
      <c r="C17" s="118">
        <v>18</v>
      </c>
      <c r="D17" s="118">
        <v>19</v>
      </c>
      <c r="E17" s="118">
        <v>34</v>
      </c>
      <c r="F17" s="118">
        <v>5</v>
      </c>
    </row>
    <row r="18" spans="1:24" x14ac:dyDescent="0.15">
      <c r="A18" s="97">
        <v>15</v>
      </c>
      <c r="B18" s="101" t="s">
        <v>448</v>
      </c>
      <c r="C18" s="118">
        <v>18</v>
      </c>
      <c r="D18" s="118">
        <v>20</v>
      </c>
      <c r="E18" s="118">
        <v>36</v>
      </c>
      <c r="F18" s="118">
        <v>5</v>
      </c>
    </row>
    <row r="19" spans="1:24" x14ac:dyDescent="0.15">
      <c r="A19" s="97">
        <v>16</v>
      </c>
      <c r="B19" s="102" t="s">
        <v>99</v>
      </c>
      <c r="C19" s="118">
        <v>0</v>
      </c>
      <c r="D19" s="118">
        <v>0</v>
      </c>
      <c r="E19" s="118">
        <v>0</v>
      </c>
      <c r="F19" s="118">
        <v>1</v>
      </c>
    </row>
    <row r="20" spans="1:24" x14ac:dyDescent="0.15">
      <c r="A20" s="97">
        <v>17</v>
      </c>
      <c r="B20" s="102" t="s">
        <v>100</v>
      </c>
      <c r="C20" s="118">
        <v>0</v>
      </c>
      <c r="D20" s="118">
        <v>0</v>
      </c>
      <c r="E20" s="118">
        <v>1</v>
      </c>
      <c r="F20" s="118">
        <v>1</v>
      </c>
    </row>
    <row r="21" spans="1:24" x14ac:dyDescent="0.15">
      <c r="A21" s="97">
        <v>18</v>
      </c>
      <c r="B21" s="102" t="s">
        <v>101</v>
      </c>
      <c r="C21" s="118">
        <v>0</v>
      </c>
      <c r="D21" s="118">
        <v>1</v>
      </c>
      <c r="E21" s="118">
        <v>1</v>
      </c>
      <c r="F21" s="118">
        <v>1</v>
      </c>
    </row>
    <row r="22" spans="1:24" x14ac:dyDescent="0.15">
      <c r="A22" s="97">
        <v>19</v>
      </c>
      <c r="B22" s="102" t="s">
        <v>102</v>
      </c>
      <c r="C22" s="118">
        <v>1</v>
      </c>
      <c r="D22" s="118">
        <v>1</v>
      </c>
      <c r="E22" s="118">
        <v>1</v>
      </c>
      <c r="F22" s="118">
        <v>1</v>
      </c>
    </row>
    <row r="23" spans="1:24" x14ac:dyDescent="0.15">
      <c r="A23" s="97">
        <v>20</v>
      </c>
      <c r="B23" s="102" t="s">
        <v>103</v>
      </c>
      <c r="C23" s="118">
        <v>1</v>
      </c>
      <c r="D23" s="118">
        <v>1</v>
      </c>
      <c r="E23" s="118">
        <v>2</v>
      </c>
      <c r="F23" s="118">
        <v>1</v>
      </c>
    </row>
    <row r="24" spans="1:24" x14ac:dyDescent="0.15">
      <c r="A24" s="97">
        <v>21</v>
      </c>
      <c r="B24" s="102" t="s">
        <v>104</v>
      </c>
      <c r="C24" s="118">
        <v>1</v>
      </c>
      <c r="D24" s="118">
        <v>2</v>
      </c>
      <c r="E24" s="118">
        <v>2</v>
      </c>
      <c r="F24" s="118">
        <v>1</v>
      </c>
      <c r="X24" s="170"/>
    </row>
    <row r="25" spans="1:24" x14ac:dyDescent="0.15">
      <c r="A25" s="97">
        <v>22</v>
      </c>
      <c r="B25" s="102" t="s">
        <v>105</v>
      </c>
      <c r="C25" s="118">
        <v>1</v>
      </c>
      <c r="D25" s="118">
        <v>2</v>
      </c>
      <c r="E25" s="118">
        <v>3</v>
      </c>
      <c r="F25" s="118">
        <v>1</v>
      </c>
    </row>
    <row r="26" spans="1:24" x14ac:dyDescent="0.15">
      <c r="A26" s="97">
        <v>23</v>
      </c>
      <c r="B26" s="102" t="s">
        <v>106</v>
      </c>
      <c r="C26" s="118">
        <v>1</v>
      </c>
      <c r="D26" s="118">
        <v>2</v>
      </c>
      <c r="E26" s="118">
        <v>3</v>
      </c>
      <c r="F26" s="118">
        <v>2</v>
      </c>
    </row>
    <row r="27" spans="1:24" x14ac:dyDescent="0.15">
      <c r="A27" s="97">
        <v>24</v>
      </c>
      <c r="B27" s="102" t="s">
        <v>107</v>
      </c>
      <c r="C27" s="118">
        <v>1</v>
      </c>
      <c r="D27" s="118">
        <v>2</v>
      </c>
      <c r="E27" s="118">
        <v>4</v>
      </c>
      <c r="F27" s="118">
        <v>2</v>
      </c>
    </row>
    <row r="28" spans="1:24" x14ac:dyDescent="0.15">
      <c r="A28" s="97">
        <v>25</v>
      </c>
      <c r="B28" s="102" t="s">
        <v>108</v>
      </c>
      <c r="C28" s="118">
        <v>2</v>
      </c>
      <c r="D28" s="118">
        <v>2</v>
      </c>
      <c r="E28" s="118">
        <v>4</v>
      </c>
      <c r="F28" s="118">
        <v>2</v>
      </c>
    </row>
    <row r="29" spans="1:24" x14ac:dyDescent="0.15">
      <c r="A29" s="97">
        <v>26</v>
      </c>
      <c r="B29" s="102" t="s">
        <v>109</v>
      </c>
      <c r="C29" s="118">
        <v>2</v>
      </c>
      <c r="D29" s="118">
        <v>3</v>
      </c>
      <c r="E29" s="118">
        <v>4</v>
      </c>
      <c r="F29" s="118">
        <v>2</v>
      </c>
    </row>
    <row r="30" spans="1:24" x14ac:dyDescent="0.15">
      <c r="A30" s="97">
        <v>27</v>
      </c>
      <c r="B30" s="102" t="s">
        <v>110</v>
      </c>
      <c r="C30" s="118">
        <v>2</v>
      </c>
      <c r="D30" s="118">
        <v>3</v>
      </c>
      <c r="E30" s="118">
        <v>5</v>
      </c>
      <c r="F30" s="118">
        <v>2</v>
      </c>
    </row>
    <row r="31" spans="1:24" x14ac:dyDescent="0.15">
      <c r="A31" s="97">
        <v>28</v>
      </c>
      <c r="B31" s="102" t="s">
        <v>111</v>
      </c>
      <c r="C31" s="118">
        <v>2</v>
      </c>
      <c r="D31" s="118">
        <v>3</v>
      </c>
      <c r="E31" s="118">
        <v>5</v>
      </c>
      <c r="F31" s="118">
        <v>3</v>
      </c>
    </row>
    <row r="32" spans="1:24" x14ac:dyDescent="0.15">
      <c r="A32" s="97">
        <v>29</v>
      </c>
      <c r="B32" s="102" t="s">
        <v>112</v>
      </c>
      <c r="C32" s="118">
        <v>2</v>
      </c>
      <c r="D32" s="118">
        <v>4</v>
      </c>
      <c r="E32" s="118">
        <v>5</v>
      </c>
      <c r="F32" s="118">
        <v>3</v>
      </c>
    </row>
    <row r="33" spans="1:6" x14ac:dyDescent="0.15">
      <c r="A33" s="97">
        <v>30</v>
      </c>
      <c r="B33" s="102" t="s">
        <v>113</v>
      </c>
      <c r="C33" s="118">
        <v>2</v>
      </c>
      <c r="D33" s="118">
        <v>4</v>
      </c>
      <c r="E33" s="118">
        <v>6</v>
      </c>
      <c r="F33" s="118">
        <v>3</v>
      </c>
    </row>
    <row r="34" spans="1:6" x14ac:dyDescent="0.15">
      <c r="A34" s="97">
        <v>31</v>
      </c>
      <c r="B34" s="102" t="s">
        <v>114</v>
      </c>
      <c r="C34" s="118">
        <v>2</v>
      </c>
      <c r="D34" s="118">
        <v>4</v>
      </c>
      <c r="E34" s="118">
        <v>7</v>
      </c>
      <c r="F34" s="118">
        <v>3</v>
      </c>
    </row>
    <row r="35" spans="1:6" x14ac:dyDescent="0.15">
      <c r="A35" s="97">
        <v>32</v>
      </c>
      <c r="B35" s="102" t="s">
        <v>115</v>
      </c>
      <c r="C35" s="118">
        <v>3</v>
      </c>
      <c r="D35" s="118">
        <v>4</v>
      </c>
      <c r="E35" s="118">
        <v>7</v>
      </c>
      <c r="F35" s="118">
        <v>3</v>
      </c>
    </row>
    <row r="36" spans="1:6" x14ac:dyDescent="0.15">
      <c r="A36" s="97">
        <v>33</v>
      </c>
      <c r="B36" s="102" t="s">
        <v>116</v>
      </c>
      <c r="C36" s="118">
        <v>3</v>
      </c>
      <c r="D36" s="118">
        <v>5</v>
      </c>
      <c r="E36" s="118">
        <v>7</v>
      </c>
      <c r="F36" s="118">
        <v>3</v>
      </c>
    </row>
    <row r="37" spans="1:6" x14ac:dyDescent="0.15">
      <c r="A37" s="97">
        <v>34</v>
      </c>
      <c r="B37" s="102" t="s">
        <v>117</v>
      </c>
      <c r="C37" s="118">
        <v>3</v>
      </c>
      <c r="D37" s="118">
        <v>5</v>
      </c>
      <c r="E37" s="118">
        <v>8</v>
      </c>
      <c r="F37" s="118">
        <v>3</v>
      </c>
    </row>
    <row r="38" spans="1:6" x14ac:dyDescent="0.15">
      <c r="A38" s="97">
        <v>35</v>
      </c>
      <c r="B38" s="102" t="s">
        <v>118</v>
      </c>
      <c r="C38" s="118">
        <v>3</v>
      </c>
      <c r="D38" s="118">
        <v>5</v>
      </c>
      <c r="E38" s="118">
        <v>8</v>
      </c>
      <c r="F38" s="118">
        <v>4</v>
      </c>
    </row>
    <row r="39" spans="1:6" x14ac:dyDescent="0.15">
      <c r="A39" s="97">
        <v>36</v>
      </c>
      <c r="B39" s="102" t="s">
        <v>119</v>
      </c>
      <c r="C39" s="118">
        <v>3</v>
      </c>
      <c r="D39" s="118">
        <v>5</v>
      </c>
      <c r="E39" s="118">
        <v>9</v>
      </c>
      <c r="F39" s="118">
        <v>4</v>
      </c>
    </row>
    <row r="40" spans="1:6" x14ac:dyDescent="0.15">
      <c r="A40" s="97">
        <v>37</v>
      </c>
      <c r="B40" s="102" t="s">
        <v>120</v>
      </c>
      <c r="C40" s="118">
        <v>3</v>
      </c>
      <c r="D40" s="118">
        <v>6</v>
      </c>
      <c r="E40" s="118">
        <v>9</v>
      </c>
      <c r="F40" s="118">
        <v>4</v>
      </c>
    </row>
    <row r="41" spans="1:6" x14ac:dyDescent="0.15">
      <c r="A41" s="97">
        <v>38</v>
      </c>
      <c r="B41" s="102" t="s">
        <v>121</v>
      </c>
      <c r="C41" s="118">
        <v>3</v>
      </c>
      <c r="D41" s="118">
        <v>6</v>
      </c>
      <c r="E41" s="118">
        <v>9</v>
      </c>
      <c r="F41" s="118">
        <v>5</v>
      </c>
    </row>
    <row r="42" spans="1:6" x14ac:dyDescent="0.15">
      <c r="A42" s="97">
        <v>39</v>
      </c>
      <c r="B42" s="102" t="s">
        <v>122</v>
      </c>
      <c r="C42" s="118">
        <v>4</v>
      </c>
      <c r="D42" s="118">
        <v>6</v>
      </c>
      <c r="E42" s="118">
        <v>9</v>
      </c>
      <c r="F42" s="118">
        <v>5</v>
      </c>
    </row>
    <row r="43" spans="1:6" x14ac:dyDescent="0.15">
      <c r="A43" s="97">
        <v>40</v>
      </c>
      <c r="B43" s="102" t="s">
        <v>123</v>
      </c>
      <c r="C43" s="118">
        <v>4</v>
      </c>
      <c r="D43" s="118">
        <v>6</v>
      </c>
      <c r="E43" s="118">
        <v>10</v>
      </c>
      <c r="F43" s="118">
        <v>5</v>
      </c>
    </row>
    <row r="44" spans="1:6" x14ac:dyDescent="0.15">
      <c r="A44" s="97">
        <v>41</v>
      </c>
      <c r="B44" s="102" t="s">
        <v>124</v>
      </c>
      <c r="C44" s="118">
        <v>4</v>
      </c>
      <c r="D44" s="118">
        <v>7</v>
      </c>
      <c r="E44" s="118">
        <v>11</v>
      </c>
      <c r="F44" s="118">
        <v>5</v>
      </c>
    </row>
    <row r="45" spans="1:6" x14ac:dyDescent="0.15">
      <c r="A45" s="97">
        <v>42</v>
      </c>
      <c r="B45" s="102" t="s">
        <v>125</v>
      </c>
      <c r="C45" s="118">
        <v>4</v>
      </c>
      <c r="D45" s="118">
        <v>7</v>
      </c>
      <c r="E45" s="118">
        <v>11</v>
      </c>
      <c r="F45" s="118">
        <v>5</v>
      </c>
    </row>
    <row r="46" spans="1:6" x14ac:dyDescent="0.15">
      <c r="A46" s="97">
        <v>43</v>
      </c>
      <c r="B46" s="102" t="s">
        <v>126</v>
      </c>
      <c r="C46" s="118">
        <v>4</v>
      </c>
      <c r="D46" s="118">
        <v>7</v>
      </c>
      <c r="E46" s="118">
        <v>11</v>
      </c>
      <c r="F46" s="118">
        <v>6</v>
      </c>
    </row>
    <row r="47" spans="1:6" x14ac:dyDescent="0.15">
      <c r="A47" s="97">
        <v>44</v>
      </c>
      <c r="B47" s="102" t="s">
        <v>127</v>
      </c>
      <c r="C47" s="118">
        <v>4</v>
      </c>
      <c r="D47" s="118">
        <v>7</v>
      </c>
      <c r="E47" s="118">
        <v>12</v>
      </c>
      <c r="F47" s="118">
        <v>6</v>
      </c>
    </row>
    <row r="48" spans="1:6" x14ac:dyDescent="0.15">
      <c r="A48" s="97">
        <v>45</v>
      </c>
      <c r="B48" s="102" t="s">
        <v>128</v>
      </c>
      <c r="C48" s="118">
        <v>5</v>
      </c>
      <c r="D48" s="118">
        <v>7</v>
      </c>
      <c r="E48" s="118">
        <v>12</v>
      </c>
      <c r="F48" s="118">
        <v>6</v>
      </c>
    </row>
    <row r="49" spans="1:6" x14ac:dyDescent="0.15">
      <c r="A49" s="97">
        <v>46</v>
      </c>
      <c r="B49" s="102" t="s">
        <v>129</v>
      </c>
      <c r="C49" s="118">
        <v>5</v>
      </c>
      <c r="D49" s="118">
        <v>8</v>
      </c>
      <c r="E49" s="118">
        <v>12</v>
      </c>
      <c r="F49" s="118">
        <v>6</v>
      </c>
    </row>
    <row r="50" spans="1:6" x14ac:dyDescent="0.15">
      <c r="A50" s="97">
        <v>47</v>
      </c>
      <c r="B50" s="102" t="s">
        <v>130</v>
      </c>
      <c r="C50" s="118">
        <v>5</v>
      </c>
      <c r="D50" s="118">
        <v>8</v>
      </c>
      <c r="E50" s="118">
        <v>13</v>
      </c>
      <c r="F50" s="118">
        <v>6</v>
      </c>
    </row>
    <row r="51" spans="1:6" x14ac:dyDescent="0.15">
      <c r="A51" s="97">
        <v>48</v>
      </c>
      <c r="B51" s="102" t="s">
        <v>131</v>
      </c>
      <c r="C51" s="118">
        <v>5</v>
      </c>
      <c r="D51" s="118">
        <v>8</v>
      </c>
      <c r="E51" s="118">
        <v>13</v>
      </c>
      <c r="F51" s="118">
        <v>7</v>
      </c>
    </row>
    <row r="52" spans="1:6" x14ac:dyDescent="0.15">
      <c r="A52" s="97">
        <v>49</v>
      </c>
      <c r="B52" s="102" t="s">
        <v>132</v>
      </c>
      <c r="C52" s="118">
        <v>5</v>
      </c>
      <c r="D52" s="118">
        <v>9</v>
      </c>
      <c r="E52" s="118">
        <v>13</v>
      </c>
      <c r="F52" s="118">
        <v>7</v>
      </c>
    </row>
    <row r="53" spans="1:6" x14ac:dyDescent="0.15">
      <c r="A53" s="97">
        <v>50</v>
      </c>
      <c r="B53" s="102" t="s">
        <v>133</v>
      </c>
      <c r="C53" s="118">
        <v>5</v>
      </c>
      <c r="D53" s="118">
        <v>9</v>
      </c>
      <c r="E53" s="118">
        <v>14</v>
      </c>
      <c r="F53" s="118">
        <v>7</v>
      </c>
    </row>
    <row r="54" spans="1:6" x14ac:dyDescent="0.15">
      <c r="A54" s="97">
        <v>51</v>
      </c>
      <c r="B54" s="102" t="s">
        <v>134</v>
      </c>
      <c r="C54" s="118">
        <v>5</v>
      </c>
      <c r="D54" s="118">
        <v>9</v>
      </c>
      <c r="E54" s="118">
        <v>15</v>
      </c>
      <c r="F54" s="118">
        <v>7</v>
      </c>
    </row>
    <row r="55" spans="1:6" x14ac:dyDescent="0.15">
      <c r="A55" s="97">
        <v>52</v>
      </c>
      <c r="B55" s="102" t="s">
        <v>135</v>
      </c>
      <c r="C55" s="118">
        <v>6</v>
      </c>
      <c r="D55" s="118">
        <v>9</v>
      </c>
      <c r="E55" s="118">
        <v>15</v>
      </c>
      <c r="F55" s="118">
        <v>7</v>
      </c>
    </row>
    <row r="56" spans="1:6" x14ac:dyDescent="0.15">
      <c r="A56" s="97">
        <v>53</v>
      </c>
      <c r="B56" s="102" t="s">
        <v>136</v>
      </c>
      <c r="C56" s="118">
        <v>6</v>
      </c>
      <c r="D56" s="118">
        <v>10</v>
      </c>
      <c r="E56" s="118">
        <v>15</v>
      </c>
      <c r="F56" s="118">
        <v>7</v>
      </c>
    </row>
    <row r="57" spans="1:6" x14ac:dyDescent="0.15">
      <c r="A57" s="97">
        <v>54</v>
      </c>
      <c r="B57" s="102" t="s">
        <v>137</v>
      </c>
      <c r="C57" s="118">
        <v>6</v>
      </c>
      <c r="D57" s="118">
        <v>10</v>
      </c>
      <c r="E57" s="118">
        <v>16</v>
      </c>
      <c r="F57" s="118">
        <v>7</v>
      </c>
    </row>
    <row r="58" spans="1:6" x14ac:dyDescent="0.15">
      <c r="A58" s="97">
        <v>55</v>
      </c>
      <c r="B58" s="102" t="s">
        <v>138</v>
      </c>
      <c r="C58" s="118">
        <v>6</v>
      </c>
      <c r="D58" s="118">
        <v>10</v>
      </c>
      <c r="E58" s="118">
        <v>16</v>
      </c>
      <c r="F58" s="118">
        <v>8</v>
      </c>
    </row>
    <row r="59" spans="1:6" x14ac:dyDescent="0.15">
      <c r="A59" s="97">
        <v>56</v>
      </c>
      <c r="B59" s="102" t="s">
        <v>139</v>
      </c>
      <c r="C59" s="118">
        <v>6</v>
      </c>
      <c r="D59" s="118">
        <v>10</v>
      </c>
      <c r="E59" s="118">
        <v>17</v>
      </c>
      <c r="F59" s="118">
        <v>8</v>
      </c>
    </row>
    <row r="60" spans="1:6" x14ac:dyDescent="0.15">
      <c r="A60" s="97">
        <v>57</v>
      </c>
      <c r="B60" s="102" t="s">
        <v>140</v>
      </c>
      <c r="C60" s="118">
        <v>6</v>
      </c>
      <c r="D60" s="118">
        <v>11</v>
      </c>
      <c r="E60" s="118">
        <v>17</v>
      </c>
      <c r="F60" s="118">
        <v>8</v>
      </c>
    </row>
    <row r="61" spans="1:6" x14ac:dyDescent="0.15">
      <c r="A61" s="97">
        <v>58</v>
      </c>
      <c r="B61" s="102" t="s">
        <v>141</v>
      </c>
      <c r="C61" s="118">
        <v>6</v>
      </c>
      <c r="D61" s="118">
        <v>11</v>
      </c>
      <c r="E61" s="118">
        <v>17</v>
      </c>
      <c r="F61" s="118">
        <v>9</v>
      </c>
    </row>
    <row r="62" spans="1:6" x14ac:dyDescent="0.15">
      <c r="A62" s="97">
        <v>59</v>
      </c>
      <c r="B62" s="102" t="s">
        <v>142</v>
      </c>
      <c r="C62" s="118">
        <v>7</v>
      </c>
      <c r="D62" s="118">
        <v>11</v>
      </c>
      <c r="E62" s="118">
        <v>17</v>
      </c>
      <c r="F62" s="118">
        <v>9</v>
      </c>
    </row>
    <row r="63" spans="1:6" x14ac:dyDescent="0.15">
      <c r="A63" s="97">
        <v>60</v>
      </c>
      <c r="B63" s="102" t="s">
        <v>143</v>
      </c>
      <c r="C63" s="118">
        <v>7</v>
      </c>
      <c r="D63" s="118">
        <v>11</v>
      </c>
      <c r="E63" s="118">
        <v>18</v>
      </c>
      <c r="F63" s="118">
        <v>9</v>
      </c>
    </row>
    <row r="64" spans="1:6" x14ac:dyDescent="0.15">
      <c r="A64" s="97">
        <v>61</v>
      </c>
      <c r="B64" s="102" t="s">
        <v>144</v>
      </c>
      <c r="C64" s="118">
        <v>7</v>
      </c>
      <c r="D64" s="118">
        <v>12</v>
      </c>
      <c r="E64" s="118">
        <v>18</v>
      </c>
      <c r="F64" s="118">
        <v>9</v>
      </c>
    </row>
    <row r="65" spans="1:6" x14ac:dyDescent="0.15">
      <c r="A65" s="97">
        <v>62</v>
      </c>
      <c r="B65" s="102" t="s">
        <v>145</v>
      </c>
      <c r="C65" s="118">
        <v>7</v>
      </c>
      <c r="D65" s="118">
        <v>12</v>
      </c>
      <c r="E65" s="118">
        <v>19</v>
      </c>
      <c r="F65" s="118">
        <v>9</v>
      </c>
    </row>
    <row r="66" spans="1:6" x14ac:dyDescent="0.15">
      <c r="A66" s="97">
        <v>63</v>
      </c>
      <c r="B66" s="102" t="s">
        <v>146</v>
      </c>
      <c r="C66" s="118">
        <v>7</v>
      </c>
      <c r="D66" s="118">
        <v>12</v>
      </c>
      <c r="E66" s="118">
        <v>19</v>
      </c>
      <c r="F66" s="118">
        <v>10</v>
      </c>
    </row>
    <row r="67" spans="1:6" x14ac:dyDescent="0.15">
      <c r="A67" s="97">
        <v>64</v>
      </c>
      <c r="B67" s="102" t="s">
        <v>147</v>
      </c>
      <c r="C67" s="118">
        <v>7</v>
      </c>
      <c r="D67" s="118">
        <v>12</v>
      </c>
      <c r="E67" s="118">
        <v>20</v>
      </c>
      <c r="F67" s="118">
        <v>10</v>
      </c>
    </row>
    <row r="68" spans="1:6" x14ac:dyDescent="0.15">
      <c r="A68" s="97">
        <v>65</v>
      </c>
      <c r="B68" s="102" t="s">
        <v>148</v>
      </c>
      <c r="C68" s="118">
        <v>8</v>
      </c>
      <c r="D68" s="118">
        <v>12</v>
      </c>
      <c r="E68" s="118">
        <v>20</v>
      </c>
      <c r="F68" s="118">
        <v>10</v>
      </c>
    </row>
    <row r="69" spans="1:6" x14ac:dyDescent="0.15">
      <c r="A69" s="97">
        <v>66</v>
      </c>
      <c r="B69" s="102" t="s">
        <v>149</v>
      </c>
      <c r="C69" s="118">
        <v>8</v>
      </c>
      <c r="D69" s="118">
        <v>13</v>
      </c>
      <c r="E69" s="118">
        <v>20</v>
      </c>
      <c r="F69" s="118">
        <v>10</v>
      </c>
    </row>
    <row r="70" spans="1:6" x14ac:dyDescent="0.15">
      <c r="A70" s="97">
        <v>67</v>
      </c>
      <c r="B70" s="102" t="s">
        <v>150</v>
      </c>
      <c r="C70" s="118">
        <v>8</v>
      </c>
      <c r="D70" s="118">
        <v>13</v>
      </c>
      <c r="E70" s="118">
        <v>21</v>
      </c>
      <c r="F70" s="118">
        <v>10</v>
      </c>
    </row>
    <row r="71" spans="1:6" x14ac:dyDescent="0.15">
      <c r="A71" s="97">
        <v>68</v>
      </c>
      <c r="B71" s="102" t="s">
        <v>151</v>
      </c>
      <c r="C71" s="118">
        <v>8</v>
      </c>
      <c r="D71" s="118">
        <v>13</v>
      </c>
      <c r="E71" s="118">
        <v>21</v>
      </c>
      <c r="F71" s="118">
        <v>11</v>
      </c>
    </row>
    <row r="72" spans="1:6" x14ac:dyDescent="0.15">
      <c r="A72" s="97">
        <v>69</v>
      </c>
      <c r="B72" s="102" t="s">
        <v>152</v>
      </c>
      <c r="C72" s="118">
        <v>8</v>
      </c>
      <c r="D72" s="118">
        <v>14</v>
      </c>
      <c r="E72" s="118">
        <v>21</v>
      </c>
      <c r="F72" s="118">
        <v>11</v>
      </c>
    </row>
    <row r="73" spans="1:6" x14ac:dyDescent="0.15">
      <c r="A73" s="97">
        <v>70</v>
      </c>
      <c r="B73" s="102" t="s">
        <v>153</v>
      </c>
      <c r="C73" s="118">
        <v>8</v>
      </c>
      <c r="D73" s="118">
        <v>14</v>
      </c>
      <c r="E73" s="118">
        <v>22</v>
      </c>
      <c r="F73" s="118">
        <v>11</v>
      </c>
    </row>
    <row r="74" spans="1:6" x14ac:dyDescent="0.15">
      <c r="A74" s="97">
        <v>71</v>
      </c>
      <c r="B74" s="102" t="s">
        <v>154</v>
      </c>
      <c r="C74" s="118">
        <v>8</v>
      </c>
      <c r="D74" s="118">
        <v>14</v>
      </c>
      <c r="E74" s="118">
        <v>23</v>
      </c>
      <c r="F74" s="118">
        <v>11</v>
      </c>
    </row>
    <row r="75" spans="1:6" x14ac:dyDescent="0.15">
      <c r="A75" s="97">
        <v>72</v>
      </c>
      <c r="B75" s="102" t="s">
        <v>155</v>
      </c>
      <c r="C75" s="118">
        <v>9</v>
      </c>
      <c r="D75" s="118">
        <v>14</v>
      </c>
      <c r="E75" s="118">
        <v>23</v>
      </c>
      <c r="F75" s="118">
        <v>11</v>
      </c>
    </row>
    <row r="76" spans="1:6" x14ac:dyDescent="0.15">
      <c r="A76" s="97">
        <v>73</v>
      </c>
      <c r="B76" s="102" t="s">
        <v>156</v>
      </c>
      <c r="C76" s="118">
        <v>9</v>
      </c>
      <c r="D76" s="118">
        <v>15</v>
      </c>
      <c r="E76" s="118">
        <v>23</v>
      </c>
      <c r="F76" s="118">
        <v>11</v>
      </c>
    </row>
    <row r="77" spans="1:6" x14ac:dyDescent="0.15">
      <c r="A77" s="97">
        <v>74</v>
      </c>
      <c r="B77" s="102" t="s">
        <v>157</v>
      </c>
      <c r="C77" s="118">
        <v>9</v>
      </c>
      <c r="D77" s="118">
        <v>15</v>
      </c>
      <c r="E77" s="118">
        <v>24</v>
      </c>
      <c r="F77" s="118">
        <v>11</v>
      </c>
    </row>
    <row r="78" spans="1:6" x14ac:dyDescent="0.15">
      <c r="A78" s="97">
        <v>75</v>
      </c>
      <c r="B78" s="102" t="s">
        <v>158</v>
      </c>
      <c r="C78" s="118">
        <v>9</v>
      </c>
      <c r="D78" s="118">
        <v>15</v>
      </c>
      <c r="E78" s="118">
        <v>24</v>
      </c>
      <c r="F78" s="118">
        <v>12</v>
      </c>
    </row>
    <row r="79" spans="1:6" x14ac:dyDescent="0.15">
      <c r="A79" s="97">
        <v>76</v>
      </c>
      <c r="B79" s="102" t="s">
        <v>159</v>
      </c>
      <c r="C79" s="118">
        <v>9</v>
      </c>
      <c r="D79" s="118">
        <v>15</v>
      </c>
      <c r="E79" s="118">
        <v>25</v>
      </c>
      <c r="F79" s="118">
        <v>12</v>
      </c>
    </row>
    <row r="80" spans="1:6" x14ac:dyDescent="0.15">
      <c r="A80" s="97">
        <v>77</v>
      </c>
      <c r="B80" s="102" t="s">
        <v>160</v>
      </c>
      <c r="C80" s="118">
        <v>9</v>
      </c>
      <c r="D80" s="118">
        <v>16</v>
      </c>
      <c r="E80" s="118">
        <v>25</v>
      </c>
      <c r="F80" s="118">
        <v>12</v>
      </c>
    </row>
    <row r="81" spans="1:6" x14ac:dyDescent="0.15">
      <c r="A81" s="97">
        <v>78</v>
      </c>
      <c r="B81" s="102" t="s">
        <v>161</v>
      </c>
      <c r="C81" s="118">
        <v>9</v>
      </c>
      <c r="D81" s="118">
        <v>16</v>
      </c>
      <c r="E81" s="118">
        <v>25</v>
      </c>
      <c r="F81" s="118">
        <v>13</v>
      </c>
    </row>
    <row r="82" spans="1:6" x14ac:dyDescent="0.15">
      <c r="A82" s="97">
        <v>79</v>
      </c>
      <c r="B82" s="102" t="s">
        <v>162</v>
      </c>
      <c r="C82" s="118">
        <v>10</v>
      </c>
      <c r="D82" s="118">
        <v>16</v>
      </c>
      <c r="E82" s="118">
        <v>25</v>
      </c>
      <c r="F82" s="118">
        <v>13</v>
      </c>
    </row>
    <row r="83" spans="1:6" x14ac:dyDescent="0.15">
      <c r="A83" s="97">
        <v>80</v>
      </c>
      <c r="B83" s="102" t="s">
        <v>163</v>
      </c>
      <c r="C83" s="118">
        <v>10</v>
      </c>
      <c r="D83" s="118">
        <v>16</v>
      </c>
      <c r="E83" s="118">
        <v>26</v>
      </c>
      <c r="F83" s="118">
        <v>13</v>
      </c>
    </row>
    <row r="84" spans="1:6" x14ac:dyDescent="0.15">
      <c r="A84" s="97">
        <v>81</v>
      </c>
      <c r="B84" s="102" t="s">
        <v>164</v>
      </c>
      <c r="C84" s="118">
        <v>10</v>
      </c>
      <c r="D84" s="118">
        <v>17</v>
      </c>
      <c r="E84" s="118">
        <v>26</v>
      </c>
      <c r="F84" s="118">
        <v>13</v>
      </c>
    </row>
    <row r="85" spans="1:6" x14ac:dyDescent="0.15">
      <c r="A85" s="97">
        <v>82</v>
      </c>
      <c r="B85" s="102" t="s">
        <v>165</v>
      </c>
      <c r="C85" s="118">
        <v>10</v>
      </c>
      <c r="D85" s="118">
        <v>17</v>
      </c>
      <c r="E85" s="118">
        <v>27</v>
      </c>
      <c r="F85" s="118">
        <v>13</v>
      </c>
    </row>
    <row r="86" spans="1:6" x14ac:dyDescent="0.15">
      <c r="A86" s="97">
        <v>83</v>
      </c>
      <c r="B86" s="102" t="s">
        <v>166</v>
      </c>
      <c r="C86" s="118">
        <v>10</v>
      </c>
      <c r="D86" s="118">
        <v>17</v>
      </c>
      <c r="E86" s="118">
        <v>27</v>
      </c>
      <c r="F86" s="118">
        <v>14</v>
      </c>
    </row>
    <row r="87" spans="1:6" x14ac:dyDescent="0.15">
      <c r="A87" s="97">
        <v>84</v>
      </c>
      <c r="B87" s="102" t="s">
        <v>167</v>
      </c>
      <c r="C87" s="118">
        <v>10</v>
      </c>
      <c r="D87" s="118">
        <v>17</v>
      </c>
      <c r="E87" s="118">
        <v>28</v>
      </c>
      <c r="F87" s="118">
        <v>14</v>
      </c>
    </row>
    <row r="88" spans="1:6" x14ac:dyDescent="0.15">
      <c r="A88" s="97">
        <v>85</v>
      </c>
      <c r="B88" s="102" t="s">
        <v>168</v>
      </c>
      <c r="C88" s="118">
        <v>11</v>
      </c>
      <c r="D88" s="118">
        <v>17</v>
      </c>
      <c r="E88" s="118">
        <v>28</v>
      </c>
      <c r="F88" s="118">
        <v>14</v>
      </c>
    </row>
    <row r="89" spans="1:6" x14ac:dyDescent="0.15">
      <c r="A89" s="97">
        <v>86</v>
      </c>
      <c r="B89" s="102" t="s">
        <v>169</v>
      </c>
      <c r="C89" s="118">
        <v>11</v>
      </c>
      <c r="D89" s="118">
        <v>18</v>
      </c>
      <c r="E89" s="118">
        <v>28</v>
      </c>
      <c r="F89" s="118">
        <v>14</v>
      </c>
    </row>
    <row r="90" spans="1:6" x14ac:dyDescent="0.15">
      <c r="A90" s="97">
        <v>87</v>
      </c>
      <c r="B90" s="102" t="s">
        <v>170</v>
      </c>
      <c r="C90" s="118">
        <v>11</v>
      </c>
      <c r="D90" s="118">
        <v>18</v>
      </c>
      <c r="E90" s="118">
        <v>29</v>
      </c>
      <c r="F90" s="118">
        <v>14</v>
      </c>
    </row>
    <row r="91" spans="1:6" x14ac:dyDescent="0.15">
      <c r="A91" s="97">
        <v>88</v>
      </c>
      <c r="B91" s="102" t="s">
        <v>171</v>
      </c>
      <c r="C91" s="118">
        <v>11</v>
      </c>
      <c r="D91" s="118">
        <v>18</v>
      </c>
      <c r="E91" s="118">
        <v>29</v>
      </c>
      <c r="F91" s="118">
        <v>15</v>
      </c>
    </row>
    <row r="92" spans="1:6" x14ac:dyDescent="0.15">
      <c r="A92" s="97">
        <v>89</v>
      </c>
      <c r="B92" s="102" t="s">
        <v>172</v>
      </c>
      <c r="C92" s="118">
        <v>11</v>
      </c>
      <c r="D92" s="118">
        <v>19</v>
      </c>
      <c r="E92" s="118">
        <v>29</v>
      </c>
      <c r="F92" s="118">
        <v>15</v>
      </c>
    </row>
    <row r="93" spans="1:6" x14ac:dyDescent="0.15">
      <c r="A93" s="97">
        <v>90</v>
      </c>
      <c r="B93" s="102" t="s">
        <v>173</v>
      </c>
      <c r="C93" s="118">
        <v>11</v>
      </c>
      <c r="D93" s="118">
        <v>19</v>
      </c>
      <c r="E93" s="118">
        <v>30</v>
      </c>
      <c r="F93" s="118">
        <v>15</v>
      </c>
    </row>
    <row r="94" spans="1:6" x14ac:dyDescent="0.15">
      <c r="A94" s="97">
        <v>91</v>
      </c>
      <c r="B94" s="102" t="s">
        <v>174</v>
      </c>
      <c r="C94" s="118">
        <v>11</v>
      </c>
      <c r="D94" s="118">
        <v>19</v>
      </c>
      <c r="E94" s="118">
        <v>31</v>
      </c>
      <c r="F94" s="118">
        <v>15</v>
      </c>
    </row>
    <row r="95" spans="1:6" x14ac:dyDescent="0.15">
      <c r="A95" s="97">
        <v>92</v>
      </c>
      <c r="B95" s="102" t="s">
        <v>175</v>
      </c>
      <c r="C95" s="118">
        <v>12</v>
      </c>
      <c r="D95" s="118">
        <v>19</v>
      </c>
      <c r="E95" s="118">
        <v>31</v>
      </c>
      <c r="F95" s="118">
        <v>15</v>
      </c>
    </row>
    <row r="96" spans="1:6" x14ac:dyDescent="0.15">
      <c r="A96" s="97">
        <v>93</v>
      </c>
      <c r="B96" s="102" t="s">
        <v>176</v>
      </c>
      <c r="C96" s="118">
        <v>12</v>
      </c>
      <c r="D96" s="118">
        <v>20</v>
      </c>
      <c r="E96" s="118">
        <v>31</v>
      </c>
      <c r="F96" s="118">
        <v>15</v>
      </c>
    </row>
    <row r="97" spans="1:6" x14ac:dyDescent="0.15">
      <c r="A97" s="97">
        <v>94</v>
      </c>
      <c r="B97" s="102" t="s">
        <v>177</v>
      </c>
      <c r="C97" s="118">
        <v>12</v>
      </c>
      <c r="D97" s="118">
        <v>20</v>
      </c>
      <c r="E97" s="118">
        <v>32</v>
      </c>
      <c r="F97" s="118">
        <v>15</v>
      </c>
    </row>
    <row r="98" spans="1:6" x14ac:dyDescent="0.15">
      <c r="A98" s="97">
        <v>95</v>
      </c>
      <c r="B98" s="102" t="s">
        <v>178</v>
      </c>
      <c r="C98" s="118">
        <v>12</v>
      </c>
      <c r="D98" s="118">
        <v>20</v>
      </c>
      <c r="E98" s="118">
        <v>32</v>
      </c>
      <c r="F98" s="118">
        <v>16</v>
      </c>
    </row>
    <row r="99" spans="1:6" x14ac:dyDescent="0.15">
      <c r="A99" s="97">
        <v>96</v>
      </c>
      <c r="B99" s="102" t="s">
        <v>179</v>
      </c>
      <c r="C99" s="118">
        <v>12</v>
      </c>
      <c r="D99" s="118">
        <v>20</v>
      </c>
      <c r="E99" s="118">
        <v>33</v>
      </c>
      <c r="F99" s="118">
        <v>16</v>
      </c>
    </row>
    <row r="100" spans="1:6" x14ac:dyDescent="0.15">
      <c r="A100" s="97">
        <v>97</v>
      </c>
      <c r="B100" s="102" t="s">
        <v>180</v>
      </c>
      <c r="C100" s="118">
        <v>12</v>
      </c>
      <c r="D100" s="118">
        <v>21</v>
      </c>
      <c r="E100" s="118">
        <v>33</v>
      </c>
      <c r="F100" s="118">
        <v>16</v>
      </c>
    </row>
    <row r="101" spans="1:6" x14ac:dyDescent="0.15">
      <c r="A101" s="97">
        <v>98</v>
      </c>
      <c r="B101" s="102" t="s">
        <v>181</v>
      </c>
      <c r="C101" s="118">
        <v>12</v>
      </c>
      <c r="D101" s="118">
        <v>21</v>
      </c>
      <c r="E101" s="118">
        <v>33</v>
      </c>
      <c r="F101" s="118">
        <v>17</v>
      </c>
    </row>
    <row r="102" spans="1:6" x14ac:dyDescent="0.15">
      <c r="A102" s="97">
        <v>99</v>
      </c>
      <c r="B102" s="102" t="s">
        <v>182</v>
      </c>
      <c r="C102" s="118">
        <v>13</v>
      </c>
      <c r="D102" s="118">
        <v>21</v>
      </c>
      <c r="E102" s="118">
        <v>33</v>
      </c>
      <c r="F102" s="118">
        <v>17</v>
      </c>
    </row>
    <row r="103" spans="1:6" x14ac:dyDescent="0.15">
      <c r="A103" s="97">
        <v>100</v>
      </c>
      <c r="B103" s="102" t="s">
        <v>183</v>
      </c>
      <c r="C103" s="118">
        <v>13</v>
      </c>
      <c r="D103" s="118">
        <v>21</v>
      </c>
      <c r="E103" s="118">
        <v>34</v>
      </c>
      <c r="F103" s="118">
        <v>17</v>
      </c>
    </row>
    <row r="104" spans="1:6" x14ac:dyDescent="0.15">
      <c r="A104" s="97">
        <v>101</v>
      </c>
      <c r="B104" s="102" t="s">
        <v>184</v>
      </c>
      <c r="C104" s="118">
        <v>13</v>
      </c>
      <c r="D104" s="118">
        <v>22</v>
      </c>
      <c r="E104" s="118">
        <v>34</v>
      </c>
      <c r="F104" s="118">
        <v>17</v>
      </c>
    </row>
    <row r="105" spans="1:6" x14ac:dyDescent="0.15">
      <c r="A105" s="97">
        <v>102</v>
      </c>
      <c r="B105" s="102" t="s">
        <v>185</v>
      </c>
      <c r="C105" s="118">
        <v>13</v>
      </c>
      <c r="D105" s="118">
        <v>22</v>
      </c>
      <c r="E105" s="118">
        <v>35</v>
      </c>
      <c r="F105" s="118">
        <v>17</v>
      </c>
    </row>
    <row r="106" spans="1:6" x14ac:dyDescent="0.15">
      <c r="A106" s="97">
        <v>103</v>
      </c>
      <c r="B106" s="102" t="s">
        <v>186</v>
      </c>
      <c r="C106" s="118">
        <v>13</v>
      </c>
      <c r="D106" s="118">
        <v>22</v>
      </c>
      <c r="E106" s="118">
        <v>35</v>
      </c>
      <c r="F106" s="118">
        <v>18</v>
      </c>
    </row>
    <row r="107" spans="1:6" x14ac:dyDescent="0.15">
      <c r="A107" s="97">
        <v>104</v>
      </c>
      <c r="B107" s="102" t="s">
        <v>187</v>
      </c>
      <c r="C107" s="118">
        <v>13</v>
      </c>
      <c r="D107" s="118">
        <v>22</v>
      </c>
      <c r="E107" s="118">
        <v>36</v>
      </c>
      <c r="F107" s="118">
        <v>18</v>
      </c>
    </row>
    <row r="108" spans="1:6" x14ac:dyDescent="0.15">
      <c r="A108" s="97">
        <v>105</v>
      </c>
      <c r="B108" s="102" t="s">
        <v>188</v>
      </c>
      <c r="C108" s="118">
        <v>14</v>
      </c>
      <c r="D108" s="118">
        <v>22</v>
      </c>
      <c r="E108" s="118">
        <v>36</v>
      </c>
      <c r="F108" s="118">
        <v>18</v>
      </c>
    </row>
    <row r="109" spans="1:6" x14ac:dyDescent="0.15">
      <c r="A109" s="97">
        <v>106</v>
      </c>
      <c r="B109" s="102" t="s">
        <v>189</v>
      </c>
      <c r="C109" s="118">
        <v>14</v>
      </c>
      <c r="D109" s="118">
        <v>23</v>
      </c>
      <c r="E109" s="118">
        <v>36</v>
      </c>
      <c r="F109" s="118">
        <v>18</v>
      </c>
    </row>
    <row r="110" spans="1:6" x14ac:dyDescent="0.15">
      <c r="A110" s="97">
        <v>107</v>
      </c>
      <c r="B110" s="102" t="s">
        <v>190</v>
      </c>
      <c r="C110" s="118">
        <v>14</v>
      </c>
      <c r="D110" s="118">
        <v>23</v>
      </c>
      <c r="E110" s="118">
        <v>37</v>
      </c>
      <c r="F110" s="118">
        <v>18</v>
      </c>
    </row>
    <row r="111" spans="1:6" x14ac:dyDescent="0.15">
      <c r="A111" s="97">
        <v>108</v>
      </c>
      <c r="B111" s="102" t="s">
        <v>191</v>
      </c>
      <c r="C111" s="118">
        <v>14</v>
      </c>
      <c r="D111" s="118">
        <v>23</v>
      </c>
      <c r="E111" s="118">
        <v>37</v>
      </c>
      <c r="F111" s="118">
        <v>19</v>
      </c>
    </row>
    <row r="112" spans="1:6" x14ac:dyDescent="0.15">
      <c r="A112" s="97">
        <v>109</v>
      </c>
      <c r="B112" s="102" t="s">
        <v>192</v>
      </c>
      <c r="C112" s="118">
        <v>14</v>
      </c>
      <c r="D112" s="118">
        <v>24</v>
      </c>
      <c r="E112" s="118">
        <v>37</v>
      </c>
      <c r="F112" s="118">
        <v>19</v>
      </c>
    </row>
    <row r="113" spans="1:6" x14ac:dyDescent="0.15">
      <c r="A113" s="97">
        <v>110</v>
      </c>
      <c r="B113" s="102" t="s">
        <v>193</v>
      </c>
      <c r="C113" s="118">
        <v>14</v>
      </c>
      <c r="D113" s="118">
        <v>24</v>
      </c>
      <c r="E113" s="118">
        <v>38</v>
      </c>
      <c r="F113" s="118">
        <v>19</v>
      </c>
    </row>
    <row r="114" spans="1:6" x14ac:dyDescent="0.15">
      <c r="A114" s="97">
        <v>111</v>
      </c>
      <c r="B114" s="102" t="s">
        <v>194</v>
      </c>
      <c r="C114" s="118">
        <v>14</v>
      </c>
      <c r="D114" s="118">
        <v>24</v>
      </c>
      <c r="E114" s="118">
        <v>39</v>
      </c>
      <c r="F114" s="118">
        <v>19</v>
      </c>
    </row>
    <row r="115" spans="1:6" x14ac:dyDescent="0.15">
      <c r="A115" s="97">
        <v>112</v>
      </c>
      <c r="B115" s="102" t="s">
        <v>195</v>
      </c>
      <c r="C115" s="118">
        <v>15</v>
      </c>
      <c r="D115" s="118">
        <v>24</v>
      </c>
      <c r="E115" s="118">
        <v>39</v>
      </c>
      <c r="F115" s="118">
        <v>19</v>
      </c>
    </row>
    <row r="116" spans="1:6" x14ac:dyDescent="0.15">
      <c r="A116" s="97">
        <v>113</v>
      </c>
      <c r="B116" s="102" t="s">
        <v>196</v>
      </c>
      <c r="C116" s="118">
        <v>15</v>
      </c>
      <c r="D116" s="118">
        <v>25</v>
      </c>
      <c r="E116" s="118">
        <v>39</v>
      </c>
      <c r="F116" s="118">
        <v>19</v>
      </c>
    </row>
    <row r="117" spans="1:6" x14ac:dyDescent="0.15">
      <c r="A117" s="97">
        <v>114</v>
      </c>
      <c r="B117" s="102" t="s">
        <v>197</v>
      </c>
      <c r="C117" s="118">
        <v>15</v>
      </c>
      <c r="D117" s="118">
        <v>25</v>
      </c>
      <c r="E117" s="118">
        <v>40</v>
      </c>
      <c r="F117" s="118">
        <v>19</v>
      </c>
    </row>
    <row r="118" spans="1:6" x14ac:dyDescent="0.15">
      <c r="A118" s="97">
        <v>115</v>
      </c>
      <c r="B118" s="102" t="s">
        <v>198</v>
      </c>
      <c r="C118" s="118">
        <v>15</v>
      </c>
      <c r="D118" s="118">
        <v>25</v>
      </c>
      <c r="E118" s="118">
        <v>40</v>
      </c>
      <c r="F118" s="118">
        <v>20</v>
      </c>
    </row>
    <row r="119" spans="1:6" x14ac:dyDescent="0.15">
      <c r="A119" s="97">
        <v>116</v>
      </c>
      <c r="B119" s="102" t="s">
        <v>199</v>
      </c>
      <c r="C119" s="118">
        <v>15</v>
      </c>
      <c r="D119" s="118">
        <v>25</v>
      </c>
      <c r="E119" s="118">
        <v>41</v>
      </c>
      <c r="F119" s="118">
        <v>20</v>
      </c>
    </row>
    <row r="120" spans="1:6" x14ac:dyDescent="0.15">
      <c r="A120" s="97">
        <v>117</v>
      </c>
      <c r="B120" s="102" t="s">
        <v>200</v>
      </c>
      <c r="C120" s="118">
        <v>15</v>
      </c>
      <c r="D120" s="118">
        <v>26</v>
      </c>
      <c r="E120" s="118">
        <v>41</v>
      </c>
      <c r="F120" s="118">
        <v>20</v>
      </c>
    </row>
    <row r="121" spans="1:6" x14ac:dyDescent="0.15">
      <c r="A121" s="97">
        <v>118</v>
      </c>
      <c r="B121" s="102" t="s">
        <v>201</v>
      </c>
      <c r="C121" s="118">
        <v>15</v>
      </c>
      <c r="D121" s="118">
        <v>26</v>
      </c>
      <c r="E121" s="118">
        <v>41</v>
      </c>
      <c r="F121" s="118">
        <v>21</v>
      </c>
    </row>
    <row r="122" spans="1:6" x14ac:dyDescent="0.15">
      <c r="A122" s="97">
        <v>119</v>
      </c>
      <c r="B122" s="102" t="s">
        <v>202</v>
      </c>
      <c r="C122" s="118">
        <v>16</v>
      </c>
      <c r="D122" s="118">
        <v>26</v>
      </c>
      <c r="E122" s="118">
        <v>41</v>
      </c>
      <c r="F122" s="118">
        <v>21</v>
      </c>
    </row>
    <row r="123" spans="1:6" x14ac:dyDescent="0.15">
      <c r="A123" s="97">
        <v>120</v>
      </c>
      <c r="B123" s="102" t="s">
        <v>203</v>
      </c>
      <c r="C123" s="118">
        <v>16</v>
      </c>
      <c r="D123" s="118">
        <v>26</v>
      </c>
      <c r="E123" s="118">
        <v>42</v>
      </c>
      <c r="F123" s="118">
        <v>21</v>
      </c>
    </row>
    <row r="124" spans="1:6" x14ac:dyDescent="0.15">
      <c r="A124" s="97">
        <v>121</v>
      </c>
      <c r="B124" s="102" t="s">
        <v>204</v>
      </c>
      <c r="C124" s="118">
        <v>16</v>
      </c>
      <c r="D124" s="118">
        <v>27</v>
      </c>
      <c r="E124" s="118">
        <v>42</v>
      </c>
      <c r="F124" s="118">
        <v>21</v>
      </c>
    </row>
    <row r="125" spans="1:6" x14ac:dyDescent="0.15">
      <c r="A125" s="97">
        <v>122</v>
      </c>
      <c r="B125" s="102" t="s">
        <v>205</v>
      </c>
      <c r="C125" s="118">
        <v>16</v>
      </c>
      <c r="D125" s="118">
        <v>27</v>
      </c>
      <c r="E125" s="118">
        <v>43</v>
      </c>
      <c r="F125" s="118">
        <v>21</v>
      </c>
    </row>
    <row r="126" spans="1:6" x14ac:dyDescent="0.15">
      <c r="A126" s="97">
        <v>123</v>
      </c>
      <c r="B126" s="102" t="s">
        <v>206</v>
      </c>
      <c r="C126" s="118">
        <v>16</v>
      </c>
      <c r="D126" s="118">
        <v>27</v>
      </c>
      <c r="E126" s="118">
        <v>43</v>
      </c>
      <c r="F126" s="118">
        <v>22</v>
      </c>
    </row>
    <row r="127" spans="1:6" x14ac:dyDescent="0.15">
      <c r="A127" s="97">
        <v>124</v>
      </c>
      <c r="B127" s="102" t="s">
        <v>207</v>
      </c>
      <c r="C127" s="118">
        <v>16</v>
      </c>
      <c r="D127" s="118">
        <v>27</v>
      </c>
      <c r="E127" s="118">
        <v>44</v>
      </c>
      <c r="F127" s="118">
        <v>22</v>
      </c>
    </row>
    <row r="128" spans="1:6" x14ac:dyDescent="0.15">
      <c r="A128" s="97">
        <v>125</v>
      </c>
      <c r="B128" s="102" t="s">
        <v>208</v>
      </c>
      <c r="C128" s="118">
        <v>17</v>
      </c>
      <c r="D128" s="118">
        <v>27</v>
      </c>
      <c r="E128" s="118">
        <v>44</v>
      </c>
      <c r="F128" s="118">
        <v>22</v>
      </c>
    </row>
    <row r="129" spans="1:6" x14ac:dyDescent="0.15">
      <c r="A129" s="97">
        <v>126</v>
      </c>
      <c r="B129" s="102" t="s">
        <v>209</v>
      </c>
      <c r="C129" s="118">
        <v>17</v>
      </c>
      <c r="D129" s="118">
        <v>28</v>
      </c>
      <c r="E129" s="118">
        <v>44</v>
      </c>
      <c r="F129" s="118">
        <v>22</v>
      </c>
    </row>
    <row r="130" spans="1:6" x14ac:dyDescent="0.15">
      <c r="A130" s="97">
        <v>127</v>
      </c>
      <c r="B130" s="102" t="s">
        <v>210</v>
      </c>
      <c r="C130" s="118">
        <v>17</v>
      </c>
      <c r="D130" s="118">
        <v>28</v>
      </c>
      <c r="E130" s="118">
        <v>45</v>
      </c>
      <c r="F130" s="118">
        <v>22</v>
      </c>
    </row>
    <row r="131" spans="1:6" x14ac:dyDescent="0.15">
      <c r="A131" s="97">
        <v>128</v>
      </c>
      <c r="B131" s="102" t="s">
        <v>211</v>
      </c>
      <c r="C131" s="118">
        <v>17</v>
      </c>
      <c r="D131" s="118">
        <v>28</v>
      </c>
      <c r="E131" s="118">
        <v>45</v>
      </c>
      <c r="F131" s="118">
        <v>23</v>
      </c>
    </row>
    <row r="132" spans="1:6" x14ac:dyDescent="0.15">
      <c r="A132" s="97">
        <v>129</v>
      </c>
      <c r="B132" s="102" t="s">
        <v>212</v>
      </c>
      <c r="C132" s="118">
        <v>17</v>
      </c>
      <c r="D132" s="118">
        <v>29</v>
      </c>
      <c r="E132" s="118">
        <v>45</v>
      </c>
      <c r="F132" s="118">
        <v>23</v>
      </c>
    </row>
    <row r="133" spans="1:6" x14ac:dyDescent="0.15">
      <c r="A133" s="97">
        <v>130</v>
      </c>
      <c r="B133" s="102" t="s">
        <v>213</v>
      </c>
      <c r="C133" s="118">
        <v>17</v>
      </c>
      <c r="D133" s="118">
        <v>29</v>
      </c>
      <c r="E133" s="118">
        <v>46</v>
      </c>
      <c r="F133" s="118">
        <v>23</v>
      </c>
    </row>
    <row r="134" spans="1:6" x14ac:dyDescent="0.15">
      <c r="A134" s="97">
        <v>131</v>
      </c>
      <c r="B134" s="102" t="s">
        <v>214</v>
      </c>
      <c r="C134" s="118">
        <v>17</v>
      </c>
      <c r="D134" s="118">
        <v>29</v>
      </c>
      <c r="E134" s="118">
        <v>47</v>
      </c>
      <c r="F134" s="118">
        <v>23</v>
      </c>
    </row>
    <row r="135" spans="1:6" x14ac:dyDescent="0.15">
      <c r="A135" s="97">
        <v>132</v>
      </c>
      <c r="B135" s="102" t="s">
        <v>215</v>
      </c>
      <c r="C135" s="118">
        <v>18</v>
      </c>
      <c r="D135" s="118">
        <v>29</v>
      </c>
      <c r="E135" s="118">
        <v>47</v>
      </c>
      <c r="F135" s="118">
        <v>23</v>
      </c>
    </row>
    <row r="136" spans="1:6" x14ac:dyDescent="0.15">
      <c r="A136" s="97">
        <v>133</v>
      </c>
      <c r="B136" s="102" t="s">
        <v>216</v>
      </c>
      <c r="C136" s="118">
        <v>18</v>
      </c>
      <c r="D136" s="118">
        <v>30</v>
      </c>
      <c r="E136" s="118">
        <v>47</v>
      </c>
      <c r="F136" s="118">
        <v>23</v>
      </c>
    </row>
    <row r="137" spans="1:6" x14ac:dyDescent="0.15">
      <c r="A137" s="97">
        <v>134</v>
      </c>
      <c r="B137" s="102" t="s">
        <v>217</v>
      </c>
      <c r="C137" s="118">
        <v>18</v>
      </c>
      <c r="D137" s="118">
        <v>30</v>
      </c>
      <c r="E137" s="118">
        <v>48</v>
      </c>
      <c r="F137" s="118">
        <v>23</v>
      </c>
    </row>
    <row r="138" spans="1:6" x14ac:dyDescent="0.15">
      <c r="A138" s="97">
        <v>135</v>
      </c>
      <c r="B138" s="102" t="s">
        <v>218</v>
      </c>
      <c r="C138" s="118">
        <v>18</v>
      </c>
      <c r="D138" s="118">
        <v>30</v>
      </c>
      <c r="E138" s="118">
        <v>48</v>
      </c>
      <c r="F138" s="118">
        <v>24</v>
      </c>
    </row>
    <row r="139" spans="1:6" x14ac:dyDescent="0.15">
      <c r="A139" s="97">
        <v>136</v>
      </c>
      <c r="B139" s="102" t="s">
        <v>219</v>
      </c>
      <c r="C139" s="118">
        <v>18</v>
      </c>
      <c r="D139" s="118">
        <v>30</v>
      </c>
      <c r="E139" s="118">
        <v>49</v>
      </c>
      <c r="F139" s="118">
        <v>24</v>
      </c>
    </row>
    <row r="140" spans="1:6" x14ac:dyDescent="0.15">
      <c r="A140" s="97">
        <v>137</v>
      </c>
      <c r="B140" s="102" t="s">
        <v>220</v>
      </c>
      <c r="C140" s="118">
        <v>18</v>
      </c>
      <c r="D140" s="118">
        <v>31</v>
      </c>
      <c r="E140" s="118">
        <v>49</v>
      </c>
      <c r="F140" s="118">
        <v>24</v>
      </c>
    </row>
    <row r="141" spans="1:6" x14ac:dyDescent="0.15">
      <c r="A141" s="97">
        <v>138</v>
      </c>
      <c r="B141" s="102" t="s">
        <v>221</v>
      </c>
      <c r="C141" s="118">
        <v>18</v>
      </c>
      <c r="D141" s="118">
        <v>31</v>
      </c>
      <c r="E141" s="118">
        <v>49</v>
      </c>
      <c r="F141" s="118">
        <v>25</v>
      </c>
    </row>
    <row r="142" spans="1:6" x14ac:dyDescent="0.15">
      <c r="A142" s="97">
        <v>139</v>
      </c>
      <c r="B142" s="102" t="s">
        <v>222</v>
      </c>
      <c r="C142" s="118">
        <v>19</v>
      </c>
      <c r="D142" s="118">
        <v>31</v>
      </c>
      <c r="E142" s="118">
        <v>49</v>
      </c>
      <c r="F142" s="118">
        <v>25</v>
      </c>
    </row>
    <row r="143" spans="1:6" x14ac:dyDescent="0.15">
      <c r="A143" s="97">
        <v>140</v>
      </c>
      <c r="B143" s="102" t="s">
        <v>223</v>
      </c>
      <c r="C143" s="118">
        <v>19</v>
      </c>
      <c r="D143" s="118">
        <v>31</v>
      </c>
      <c r="E143" s="118">
        <v>50</v>
      </c>
      <c r="F143" s="118">
        <v>25</v>
      </c>
    </row>
    <row r="144" spans="1:6" x14ac:dyDescent="0.15">
      <c r="A144" s="97">
        <v>141</v>
      </c>
      <c r="B144" s="102" t="s">
        <v>224</v>
      </c>
      <c r="C144" s="118">
        <v>19</v>
      </c>
      <c r="D144" s="118">
        <v>32</v>
      </c>
      <c r="E144" s="118">
        <v>50</v>
      </c>
      <c r="F144" s="118">
        <v>25</v>
      </c>
    </row>
    <row r="145" spans="1:6" x14ac:dyDescent="0.15">
      <c r="A145" s="97">
        <v>142</v>
      </c>
      <c r="B145" s="102" t="s">
        <v>225</v>
      </c>
      <c r="C145" s="118">
        <v>19</v>
      </c>
      <c r="D145" s="118">
        <v>32</v>
      </c>
      <c r="E145" s="118">
        <v>51</v>
      </c>
      <c r="F145" s="118">
        <v>25</v>
      </c>
    </row>
    <row r="146" spans="1:6" x14ac:dyDescent="0.15">
      <c r="A146" s="97">
        <v>143</v>
      </c>
      <c r="B146" s="102" t="s">
        <v>226</v>
      </c>
      <c r="C146" s="118">
        <v>19</v>
      </c>
      <c r="D146" s="118">
        <v>32</v>
      </c>
      <c r="E146" s="118">
        <v>51</v>
      </c>
      <c r="F146" s="118">
        <v>26</v>
      </c>
    </row>
    <row r="147" spans="1:6" x14ac:dyDescent="0.15">
      <c r="A147" s="97">
        <v>144</v>
      </c>
      <c r="B147" s="102" t="s">
        <v>227</v>
      </c>
      <c r="C147" s="118">
        <v>19</v>
      </c>
      <c r="D147" s="118">
        <v>32</v>
      </c>
      <c r="E147" s="118">
        <v>52</v>
      </c>
      <c r="F147" s="118">
        <v>26</v>
      </c>
    </row>
    <row r="148" spans="1:6" x14ac:dyDescent="0.15">
      <c r="A148" s="97">
        <v>145</v>
      </c>
      <c r="B148" s="102" t="s">
        <v>228</v>
      </c>
      <c r="C148" s="118">
        <v>20</v>
      </c>
      <c r="D148" s="118">
        <v>32</v>
      </c>
      <c r="E148" s="118">
        <v>52</v>
      </c>
      <c r="F148" s="118">
        <v>26</v>
      </c>
    </row>
    <row r="149" spans="1:6" x14ac:dyDescent="0.15">
      <c r="A149" s="97">
        <v>146</v>
      </c>
      <c r="B149" s="102" t="s">
        <v>229</v>
      </c>
      <c r="C149" s="118">
        <v>20</v>
      </c>
      <c r="D149" s="118">
        <v>33</v>
      </c>
      <c r="E149" s="118">
        <v>52</v>
      </c>
      <c r="F149" s="118">
        <v>26</v>
      </c>
    </row>
    <row r="150" spans="1:6" x14ac:dyDescent="0.15">
      <c r="A150" s="97">
        <v>147</v>
      </c>
      <c r="B150" s="102" t="s">
        <v>230</v>
      </c>
      <c r="C150" s="118">
        <v>20</v>
      </c>
      <c r="D150" s="118">
        <v>33</v>
      </c>
      <c r="E150" s="118">
        <v>53</v>
      </c>
      <c r="F150" s="118">
        <v>26</v>
      </c>
    </row>
    <row r="151" spans="1:6" x14ac:dyDescent="0.15">
      <c r="A151" s="97">
        <v>148</v>
      </c>
      <c r="B151" s="102" t="s">
        <v>231</v>
      </c>
      <c r="C151" s="118">
        <v>20</v>
      </c>
      <c r="D151" s="118">
        <v>33</v>
      </c>
      <c r="E151" s="118">
        <v>53</v>
      </c>
      <c r="F151" s="118">
        <v>27</v>
      </c>
    </row>
    <row r="152" spans="1:6" x14ac:dyDescent="0.15">
      <c r="A152" s="97">
        <v>149</v>
      </c>
      <c r="B152" s="102" t="s">
        <v>232</v>
      </c>
      <c r="C152" s="118">
        <v>20</v>
      </c>
      <c r="D152" s="118">
        <v>34</v>
      </c>
      <c r="E152" s="118">
        <v>53</v>
      </c>
      <c r="F152" s="118">
        <v>27</v>
      </c>
    </row>
    <row r="153" spans="1:6" x14ac:dyDescent="0.15">
      <c r="A153" s="97">
        <v>150</v>
      </c>
      <c r="B153" s="102" t="s">
        <v>233</v>
      </c>
      <c r="C153" s="118">
        <v>20</v>
      </c>
      <c r="D153" s="118">
        <v>34</v>
      </c>
      <c r="E153" s="118">
        <v>54</v>
      </c>
      <c r="F153" s="118">
        <v>27</v>
      </c>
    </row>
    <row r="154" spans="1:6" x14ac:dyDescent="0.15">
      <c r="A154" s="97">
        <v>151</v>
      </c>
      <c r="B154" s="102" t="s">
        <v>234</v>
      </c>
      <c r="C154" s="118">
        <v>20</v>
      </c>
      <c r="D154" s="118">
        <v>34</v>
      </c>
      <c r="E154" s="118">
        <v>55</v>
      </c>
      <c r="F154" s="118">
        <v>27</v>
      </c>
    </row>
    <row r="155" spans="1:6" x14ac:dyDescent="0.15">
      <c r="A155" s="97">
        <v>152</v>
      </c>
      <c r="B155" s="102" t="s">
        <v>235</v>
      </c>
      <c r="C155" s="118">
        <v>21</v>
      </c>
      <c r="D155" s="118">
        <v>34</v>
      </c>
      <c r="E155" s="118">
        <v>55</v>
      </c>
      <c r="F155" s="118">
        <v>27</v>
      </c>
    </row>
    <row r="156" spans="1:6" x14ac:dyDescent="0.15">
      <c r="A156" s="97">
        <v>153</v>
      </c>
      <c r="B156" s="102" t="s">
        <v>236</v>
      </c>
      <c r="C156" s="118">
        <v>21</v>
      </c>
      <c r="D156" s="118">
        <v>35</v>
      </c>
      <c r="E156" s="118">
        <v>55</v>
      </c>
      <c r="F156" s="118">
        <v>27</v>
      </c>
    </row>
    <row r="157" spans="1:6" x14ac:dyDescent="0.15">
      <c r="A157" s="97">
        <v>154</v>
      </c>
      <c r="B157" s="102" t="s">
        <v>237</v>
      </c>
      <c r="C157" s="118">
        <v>21</v>
      </c>
      <c r="D157" s="118">
        <v>35</v>
      </c>
      <c r="E157" s="118">
        <v>56</v>
      </c>
      <c r="F157" s="118">
        <v>27</v>
      </c>
    </row>
    <row r="158" spans="1:6" x14ac:dyDescent="0.15">
      <c r="A158" s="97">
        <v>155</v>
      </c>
      <c r="B158" s="102" t="s">
        <v>238</v>
      </c>
      <c r="C158" s="118">
        <v>21</v>
      </c>
      <c r="D158" s="118">
        <v>35</v>
      </c>
      <c r="E158" s="118">
        <v>56</v>
      </c>
      <c r="F158" s="118">
        <v>28</v>
      </c>
    </row>
    <row r="159" spans="1:6" x14ac:dyDescent="0.15">
      <c r="A159" s="97">
        <v>156</v>
      </c>
      <c r="B159" s="102" t="s">
        <v>239</v>
      </c>
      <c r="C159" s="118">
        <v>21</v>
      </c>
      <c r="D159" s="118">
        <v>35</v>
      </c>
      <c r="E159" s="118">
        <v>57</v>
      </c>
      <c r="F159" s="118">
        <v>28</v>
      </c>
    </row>
    <row r="160" spans="1:6" x14ac:dyDescent="0.15">
      <c r="A160" s="97">
        <v>157</v>
      </c>
      <c r="B160" s="102" t="s">
        <v>240</v>
      </c>
      <c r="C160" s="118">
        <v>21</v>
      </c>
      <c r="D160" s="118">
        <v>36</v>
      </c>
      <c r="E160" s="118">
        <v>57</v>
      </c>
      <c r="F160" s="118">
        <v>28</v>
      </c>
    </row>
    <row r="161" spans="1:6" x14ac:dyDescent="0.15">
      <c r="A161" s="97">
        <v>158</v>
      </c>
      <c r="B161" s="102" t="s">
        <v>241</v>
      </c>
      <c r="C161" s="118">
        <v>21</v>
      </c>
      <c r="D161" s="118">
        <v>36</v>
      </c>
      <c r="E161" s="118">
        <v>57</v>
      </c>
      <c r="F161" s="118">
        <v>29</v>
      </c>
    </row>
    <row r="162" spans="1:6" x14ac:dyDescent="0.15">
      <c r="A162" s="97">
        <v>159</v>
      </c>
      <c r="B162" s="102" t="s">
        <v>242</v>
      </c>
      <c r="C162" s="118">
        <v>22</v>
      </c>
      <c r="D162" s="118">
        <v>36</v>
      </c>
      <c r="E162" s="118">
        <v>57</v>
      </c>
      <c r="F162" s="118">
        <v>29</v>
      </c>
    </row>
    <row r="163" spans="1:6" x14ac:dyDescent="0.15">
      <c r="A163" s="97">
        <v>160</v>
      </c>
      <c r="B163" s="102" t="s">
        <v>243</v>
      </c>
      <c r="C163" s="118">
        <v>22</v>
      </c>
      <c r="D163" s="118">
        <v>36</v>
      </c>
      <c r="E163" s="118">
        <v>58</v>
      </c>
      <c r="F163" s="118">
        <v>29</v>
      </c>
    </row>
    <row r="164" spans="1:6" x14ac:dyDescent="0.15">
      <c r="A164" s="97">
        <v>161</v>
      </c>
      <c r="B164" s="102" t="s">
        <v>244</v>
      </c>
      <c r="C164" s="118">
        <v>22</v>
      </c>
      <c r="D164" s="118">
        <v>37</v>
      </c>
      <c r="E164" s="118">
        <v>58</v>
      </c>
      <c r="F164" s="118">
        <v>29</v>
      </c>
    </row>
    <row r="165" spans="1:6" x14ac:dyDescent="0.15">
      <c r="A165" s="97">
        <v>162</v>
      </c>
      <c r="B165" s="102" t="s">
        <v>245</v>
      </c>
      <c r="C165" s="118">
        <v>22</v>
      </c>
      <c r="D165" s="118">
        <v>37</v>
      </c>
      <c r="E165" s="118">
        <v>59</v>
      </c>
      <c r="F165" s="118">
        <v>29</v>
      </c>
    </row>
    <row r="166" spans="1:6" x14ac:dyDescent="0.15">
      <c r="A166" s="97">
        <v>163</v>
      </c>
      <c r="B166" s="102" t="s">
        <v>246</v>
      </c>
      <c r="C166" s="118">
        <v>22</v>
      </c>
      <c r="D166" s="118">
        <v>37</v>
      </c>
      <c r="E166" s="118">
        <v>59</v>
      </c>
      <c r="F166" s="118">
        <v>30</v>
      </c>
    </row>
    <row r="167" spans="1:6" x14ac:dyDescent="0.15">
      <c r="A167" s="97">
        <v>164</v>
      </c>
      <c r="B167" s="102" t="s">
        <v>247</v>
      </c>
      <c r="C167" s="118">
        <v>22</v>
      </c>
      <c r="D167" s="118">
        <v>37</v>
      </c>
      <c r="E167" s="118">
        <v>60</v>
      </c>
      <c r="F167" s="118">
        <v>30</v>
      </c>
    </row>
    <row r="168" spans="1:6" x14ac:dyDescent="0.15">
      <c r="A168" s="97">
        <v>165</v>
      </c>
      <c r="B168" s="102" t="s">
        <v>248</v>
      </c>
      <c r="C168" s="118">
        <v>23</v>
      </c>
      <c r="D168" s="118">
        <v>37</v>
      </c>
      <c r="E168" s="118">
        <v>60</v>
      </c>
      <c r="F168" s="118">
        <v>30</v>
      </c>
    </row>
    <row r="169" spans="1:6" x14ac:dyDescent="0.15">
      <c r="A169" s="97">
        <v>166</v>
      </c>
      <c r="B169" s="102" t="s">
        <v>249</v>
      </c>
      <c r="C169" s="118">
        <v>23</v>
      </c>
      <c r="D169" s="118">
        <v>38</v>
      </c>
      <c r="E169" s="118">
        <v>60</v>
      </c>
      <c r="F169" s="118">
        <v>30</v>
      </c>
    </row>
    <row r="170" spans="1:6" x14ac:dyDescent="0.15">
      <c r="A170" s="97">
        <v>167</v>
      </c>
      <c r="B170" s="102" t="s">
        <v>250</v>
      </c>
      <c r="C170" s="118">
        <v>23</v>
      </c>
      <c r="D170" s="118">
        <v>38</v>
      </c>
      <c r="E170" s="118">
        <v>61</v>
      </c>
      <c r="F170" s="118">
        <v>30</v>
      </c>
    </row>
    <row r="171" spans="1:6" x14ac:dyDescent="0.15">
      <c r="A171" s="97">
        <v>168</v>
      </c>
      <c r="B171" s="102" t="s">
        <v>251</v>
      </c>
      <c r="C171" s="118">
        <v>23</v>
      </c>
      <c r="D171" s="118">
        <v>38</v>
      </c>
      <c r="E171" s="118">
        <v>61</v>
      </c>
      <c r="F171" s="118">
        <v>31</v>
      </c>
    </row>
    <row r="172" spans="1:6" x14ac:dyDescent="0.15">
      <c r="A172" s="97">
        <v>169</v>
      </c>
      <c r="B172" s="102" t="s">
        <v>252</v>
      </c>
      <c r="C172" s="118">
        <v>23</v>
      </c>
      <c r="D172" s="118">
        <v>39</v>
      </c>
      <c r="E172" s="118">
        <v>61</v>
      </c>
      <c r="F172" s="118">
        <v>31</v>
      </c>
    </row>
    <row r="173" spans="1:6" x14ac:dyDescent="0.15">
      <c r="A173" s="97">
        <v>170</v>
      </c>
      <c r="B173" s="102" t="s">
        <v>253</v>
      </c>
      <c r="C173" s="118">
        <v>23</v>
      </c>
      <c r="D173" s="118">
        <v>39</v>
      </c>
      <c r="E173" s="118">
        <v>62</v>
      </c>
      <c r="F173" s="118">
        <v>31</v>
      </c>
    </row>
    <row r="174" spans="1:6" x14ac:dyDescent="0.15">
      <c r="A174" s="97">
        <v>171</v>
      </c>
      <c r="B174" s="102" t="s">
        <v>254</v>
      </c>
      <c r="C174" s="118">
        <v>23</v>
      </c>
      <c r="D174" s="118">
        <v>39</v>
      </c>
      <c r="E174" s="118">
        <v>63</v>
      </c>
      <c r="F174" s="118">
        <v>31</v>
      </c>
    </row>
    <row r="175" spans="1:6" x14ac:dyDescent="0.15">
      <c r="A175" s="97">
        <v>172</v>
      </c>
      <c r="B175" s="102" t="s">
        <v>255</v>
      </c>
      <c r="C175" s="118">
        <v>24</v>
      </c>
      <c r="D175" s="118">
        <v>39</v>
      </c>
      <c r="E175" s="118">
        <v>63</v>
      </c>
      <c r="F175" s="118">
        <v>31</v>
      </c>
    </row>
    <row r="176" spans="1:6" x14ac:dyDescent="0.15">
      <c r="A176" s="97">
        <v>173</v>
      </c>
      <c r="B176" s="102" t="s">
        <v>256</v>
      </c>
      <c r="C176" s="118">
        <v>24</v>
      </c>
      <c r="D176" s="118">
        <v>40</v>
      </c>
      <c r="E176" s="118">
        <v>63</v>
      </c>
      <c r="F176" s="118">
        <v>31</v>
      </c>
    </row>
    <row r="177" spans="1:6" x14ac:dyDescent="0.15">
      <c r="A177" s="97">
        <v>174</v>
      </c>
      <c r="B177" s="102" t="s">
        <v>257</v>
      </c>
      <c r="C177" s="118">
        <v>24</v>
      </c>
      <c r="D177" s="118">
        <v>40</v>
      </c>
      <c r="E177" s="118">
        <v>64</v>
      </c>
      <c r="F177" s="118">
        <v>31</v>
      </c>
    </row>
    <row r="178" spans="1:6" x14ac:dyDescent="0.15">
      <c r="A178" s="97">
        <v>175</v>
      </c>
      <c r="B178" s="102" t="s">
        <v>258</v>
      </c>
      <c r="C178" s="118">
        <v>24</v>
      </c>
      <c r="D178" s="118">
        <v>40</v>
      </c>
      <c r="E178" s="118">
        <v>64</v>
      </c>
      <c r="F178" s="118">
        <v>32</v>
      </c>
    </row>
    <row r="179" spans="1:6" x14ac:dyDescent="0.15">
      <c r="A179" s="97">
        <v>176</v>
      </c>
      <c r="B179" s="102" t="s">
        <v>259</v>
      </c>
      <c r="C179" s="118">
        <v>24</v>
      </c>
      <c r="D179" s="118">
        <v>40</v>
      </c>
      <c r="E179" s="118">
        <v>65</v>
      </c>
      <c r="F179" s="118">
        <v>32</v>
      </c>
    </row>
    <row r="180" spans="1:6" x14ac:dyDescent="0.15">
      <c r="A180" s="97">
        <v>177</v>
      </c>
      <c r="B180" s="102" t="s">
        <v>260</v>
      </c>
      <c r="C180" s="118">
        <v>24</v>
      </c>
      <c r="D180" s="118">
        <v>41</v>
      </c>
      <c r="E180" s="118">
        <v>65</v>
      </c>
      <c r="F180" s="118">
        <v>32</v>
      </c>
    </row>
    <row r="181" spans="1:6" x14ac:dyDescent="0.15">
      <c r="A181" s="97">
        <v>178</v>
      </c>
      <c r="B181" s="102" t="s">
        <v>261</v>
      </c>
      <c r="C181" s="118">
        <v>24</v>
      </c>
      <c r="D181" s="118">
        <v>41</v>
      </c>
      <c r="E181" s="118">
        <v>65</v>
      </c>
      <c r="F181" s="118">
        <v>33</v>
      </c>
    </row>
    <row r="182" spans="1:6" x14ac:dyDescent="0.15">
      <c r="A182" s="97">
        <v>179</v>
      </c>
      <c r="B182" s="102" t="s">
        <v>262</v>
      </c>
      <c r="C182" s="118">
        <v>25</v>
      </c>
      <c r="D182" s="118">
        <v>41</v>
      </c>
      <c r="E182" s="118">
        <v>65</v>
      </c>
      <c r="F182" s="118">
        <v>33</v>
      </c>
    </row>
    <row r="183" spans="1:6" x14ac:dyDescent="0.15">
      <c r="A183" s="97">
        <v>180</v>
      </c>
      <c r="B183" s="102" t="s">
        <v>263</v>
      </c>
      <c r="C183" s="118">
        <v>25</v>
      </c>
      <c r="D183" s="118">
        <v>41</v>
      </c>
      <c r="E183" s="118">
        <v>66</v>
      </c>
      <c r="F183" s="118">
        <v>33</v>
      </c>
    </row>
    <row r="184" spans="1:6" x14ac:dyDescent="0.15">
      <c r="A184" s="97">
        <v>181</v>
      </c>
      <c r="B184" s="102" t="s">
        <v>264</v>
      </c>
      <c r="C184" s="118">
        <v>25</v>
      </c>
      <c r="D184" s="118">
        <v>42</v>
      </c>
      <c r="E184" s="118">
        <v>66</v>
      </c>
      <c r="F184" s="118">
        <v>33</v>
      </c>
    </row>
    <row r="185" spans="1:6" x14ac:dyDescent="0.15">
      <c r="A185" s="97">
        <v>182</v>
      </c>
      <c r="B185" s="102" t="s">
        <v>265</v>
      </c>
      <c r="C185" s="118">
        <v>25</v>
      </c>
      <c r="D185" s="118">
        <v>42</v>
      </c>
      <c r="E185" s="118">
        <v>67</v>
      </c>
      <c r="F185" s="118">
        <v>33</v>
      </c>
    </row>
    <row r="186" spans="1:6" x14ac:dyDescent="0.15">
      <c r="A186" s="97">
        <v>183</v>
      </c>
      <c r="B186" s="102" t="s">
        <v>266</v>
      </c>
      <c r="C186" s="118">
        <v>25</v>
      </c>
      <c r="D186" s="118">
        <v>42</v>
      </c>
      <c r="E186" s="118">
        <v>67</v>
      </c>
      <c r="F186" s="118">
        <v>34</v>
      </c>
    </row>
    <row r="187" spans="1:6" x14ac:dyDescent="0.15">
      <c r="A187" s="97">
        <v>184</v>
      </c>
      <c r="B187" s="102" t="s">
        <v>267</v>
      </c>
      <c r="C187" s="118">
        <v>25</v>
      </c>
      <c r="D187" s="118">
        <v>42</v>
      </c>
      <c r="E187" s="118">
        <v>68</v>
      </c>
      <c r="F187" s="118">
        <v>34</v>
      </c>
    </row>
    <row r="188" spans="1:6" x14ac:dyDescent="0.15">
      <c r="A188" s="97">
        <v>185</v>
      </c>
      <c r="B188" s="102" t="s">
        <v>268</v>
      </c>
      <c r="C188" s="118">
        <v>26</v>
      </c>
      <c r="D188" s="118">
        <v>42</v>
      </c>
      <c r="E188" s="118">
        <v>68</v>
      </c>
      <c r="F188" s="118">
        <v>34</v>
      </c>
    </row>
    <row r="189" spans="1:6" x14ac:dyDescent="0.15">
      <c r="A189" s="97">
        <v>186</v>
      </c>
      <c r="B189" s="102" t="s">
        <v>269</v>
      </c>
      <c r="C189" s="118">
        <v>26</v>
      </c>
      <c r="D189" s="118">
        <v>43</v>
      </c>
      <c r="E189" s="118">
        <v>68</v>
      </c>
      <c r="F189" s="118">
        <v>34</v>
      </c>
    </row>
    <row r="190" spans="1:6" x14ac:dyDescent="0.15">
      <c r="A190" s="97">
        <v>187</v>
      </c>
      <c r="B190" s="102" t="s">
        <v>270</v>
      </c>
      <c r="C190" s="118">
        <v>26</v>
      </c>
      <c r="D190" s="118">
        <v>43</v>
      </c>
      <c r="E190" s="118">
        <v>69</v>
      </c>
      <c r="F190" s="118">
        <v>34</v>
      </c>
    </row>
    <row r="191" spans="1:6" x14ac:dyDescent="0.15">
      <c r="A191" s="97">
        <v>188</v>
      </c>
      <c r="B191" s="102" t="s">
        <v>271</v>
      </c>
      <c r="C191" s="118">
        <v>26</v>
      </c>
      <c r="D191" s="118">
        <v>43</v>
      </c>
      <c r="E191" s="118">
        <v>69</v>
      </c>
      <c r="F191" s="118">
        <v>35</v>
      </c>
    </row>
    <row r="192" spans="1:6" x14ac:dyDescent="0.15">
      <c r="A192" s="97">
        <v>189</v>
      </c>
      <c r="B192" s="102" t="s">
        <v>272</v>
      </c>
      <c r="C192" s="118">
        <v>26</v>
      </c>
      <c r="D192" s="118">
        <v>44</v>
      </c>
      <c r="E192" s="118">
        <v>69</v>
      </c>
      <c r="F192" s="118">
        <v>35</v>
      </c>
    </row>
    <row r="193" spans="1:6" x14ac:dyDescent="0.15">
      <c r="A193" s="97">
        <v>190</v>
      </c>
      <c r="B193" s="102" t="s">
        <v>273</v>
      </c>
      <c r="C193" s="118">
        <v>26</v>
      </c>
      <c r="D193" s="118">
        <v>44</v>
      </c>
      <c r="E193" s="118">
        <v>70</v>
      </c>
      <c r="F193" s="118">
        <v>35</v>
      </c>
    </row>
    <row r="194" spans="1:6" x14ac:dyDescent="0.15">
      <c r="A194" s="97">
        <v>191</v>
      </c>
      <c r="B194" s="102" t="s">
        <v>274</v>
      </c>
      <c r="C194" s="118">
        <v>26</v>
      </c>
      <c r="D194" s="118">
        <v>44</v>
      </c>
      <c r="E194" s="118">
        <v>71</v>
      </c>
      <c r="F194" s="118">
        <v>35</v>
      </c>
    </row>
    <row r="195" spans="1:6" x14ac:dyDescent="0.15">
      <c r="A195" s="97">
        <v>192</v>
      </c>
      <c r="B195" s="102" t="s">
        <v>275</v>
      </c>
      <c r="C195" s="118">
        <v>27</v>
      </c>
      <c r="D195" s="118">
        <v>44</v>
      </c>
      <c r="E195" s="118">
        <v>71</v>
      </c>
      <c r="F195" s="118">
        <v>35</v>
      </c>
    </row>
    <row r="196" spans="1:6" x14ac:dyDescent="0.15">
      <c r="A196" s="97">
        <v>193</v>
      </c>
      <c r="B196" s="102" t="s">
        <v>276</v>
      </c>
      <c r="C196" s="118">
        <v>27</v>
      </c>
      <c r="D196" s="118">
        <v>45</v>
      </c>
      <c r="E196" s="118">
        <v>71</v>
      </c>
      <c r="F196" s="118">
        <v>35</v>
      </c>
    </row>
    <row r="197" spans="1:6" x14ac:dyDescent="0.15">
      <c r="A197" s="97">
        <v>194</v>
      </c>
      <c r="B197" s="102" t="s">
        <v>277</v>
      </c>
      <c r="C197" s="118">
        <v>27</v>
      </c>
      <c r="D197" s="118">
        <v>45</v>
      </c>
      <c r="E197" s="118">
        <v>72</v>
      </c>
      <c r="F197" s="118">
        <v>35</v>
      </c>
    </row>
    <row r="198" spans="1:6" x14ac:dyDescent="0.15">
      <c r="A198" s="97">
        <v>195</v>
      </c>
      <c r="B198" s="102" t="s">
        <v>278</v>
      </c>
      <c r="C198" s="118">
        <v>27</v>
      </c>
      <c r="D198" s="118">
        <v>45</v>
      </c>
      <c r="E198" s="118">
        <v>72</v>
      </c>
      <c r="F198" s="118">
        <v>36</v>
      </c>
    </row>
    <row r="199" spans="1:6" x14ac:dyDescent="0.15">
      <c r="A199" s="97">
        <v>196</v>
      </c>
      <c r="B199" s="102" t="s">
        <v>279</v>
      </c>
      <c r="C199" s="118">
        <v>27</v>
      </c>
      <c r="D199" s="118">
        <v>45</v>
      </c>
      <c r="E199" s="118">
        <v>73</v>
      </c>
      <c r="F199" s="118">
        <v>36</v>
      </c>
    </row>
    <row r="200" spans="1:6" x14ac:dyDescent="0.15">
      <c r="A200" s="97">
        <v>197</v>
      </c>
      <c r="B200" s="102" t="s">
        <v>280</v>
      </c>
      <c r="C200" s="118">
        <v>27</v>
      </c>
      <c r="D200" s="118">
        <v>46</v>
      </c>
      <c r="E200" s="118">
        <v>73</v>
      </c>
      <c r="F200" s="118">
        <v>36</v>
      </c>
    </row>
    <row r="201" spans="1:6" x14ac:dyDescent="0.15">
      <c r="A201" s="97">
        <v>198</v>
      </c>
      <c r="B201" s="102" t="s">
        <v>281</v>
      </c>
      <c r="C201" s="118">
        <v>27</v>
      </c>
      <c r="D201" s="118">
        <v>46</v>
      </c>
      <c r="E201" s="118">
        <v>73</v>
      </c>
      <c r="F201" s="118">
        <v>37</v>
      </c>
    </row>
    <row r="202" spans="1:6" x14ac:dyDescent="0.15">
      <c r="A202" s="97">
        <v>199</v>
      </c>
      <c r="B202" s="102" t="s">
        <v>282</v>
      </c>
      <c r="C202" s="118">
        <v>28</v>
      </c>
      <c r="D202" s="118">
        <v>46</v>
      </c>
      <c r="E202" s="118">
        <v>73</v>
      </c>
      <c r="F202" s="118">
        <v>37</v>
      </c>
    </row>
    <row r="203" spans="1:6" x14ac:dyDescent="0.15">
      <c r="A203" s="97">
        <v>200</v>
      </c>
      <c r="B203" s="102" t="s">
        <v>283</v>
      </c>
      <c r="C203" s="118">
        <v>28</v>
      </c>
      <c r="D203" s="118">
        <v>46</v>
      </c>
      <c r="E203" s="118">
        <v>74</v>
      </c>
      <c r="F203" s="118">
        <v>37</v>
      </c>
    </row>
    <row r="204" spans="1:6" x14ac:dyDescent="0.15">
      <c r="A204" s="97">
        <v>201</v>
      </c>
      <c r="B204" s="102" t="s">
        <v>284</v>
      </c>
      <c r="C204" s="118">
        <v>28</v>
      </c>
      <c r="D204" s="118">
        <v>47</v>
      </c>
      <c r="E204" s="118">
        <v>74</v>
      </c>
      <c r="F204" s="118">
        <v>37</v>
      </c>
    </row>
    <row r="205" spans="1:6" x14ac:dyDescent="0.15">
      <c r="A205" s="97">
        <v>202</v>
      </c>
      <c r="B205" s="102" t="s">
        <v>285</v>
      </c>
      <c r="C205" s="118">
        <v>28</v>
      </c>
      <c r="D205" s="118">
        <v>47</v>
      </c>
      <c r="E205" s="118">
        <v>75</v>
      </c>
      <c r="F205" s="118">
        <v>37</v>
      </c>
    </row>
    <row r="206" spans="1:6" x14ac:dyDescent="0.15">
      <c r="A206" s="97">
        <v>203</v>
      </c>
      <c r="B206" s="102" t="s">
        <v>286</v>
      </c>
      <c r="C206" s="118">
        <v>28</v>
      </c>
      <c r="D206" s="118">
        <v>47</v>
      </c>
      <c r="E206" s="118">
        <v>75</v>
      </c>
      <c r="F206" s="118">
        <v>38</v>
      </c>
    </row>
    <row r="207" spans="1:6" x14ac:dyDescent="0.15">
      <c r="A207" s="97">
        <v>204</v>
      </c>
      <c r="B207" s="102" t="s">
        <v>287</v>
      </c>
      <c r="C207" s="118">
        <v>28</v>
      </c>
      <c r="D207" s="118">
        <v>47</v>
      </c>
      <c r="E207" s="118">
        <v>76</v>
      </c>
      <c r="F207" s="118">
        <v>38</v>
      </c>
    </row>
    <row r="208" spans="1:6" x14ac:dyDescent="0.15">
      <c r="A208" s="97">
        <v>205</v>
      </c>
      <c r="B208" s="102" t="s">
        <v>288</v>
      </c>
      <c r="C208" s="118">
        <v>29</v>
      </c>
      <c r="D208" s="118">
        <v>47</v>
      </c>
      <c r="E208" s="118">
        <v>76</v>
      </c>
      <c r="F208" s="118">
        <v>38</v>
      </c>
    </row>
    <row r="209" spans="1:6" x14ac:dyDescent="0.15">
      <c r="A209" s="97">
        <v>206</v>
      </c>
      <c r="B209" s="102" t="s">
        <v>289</v>
      </c>
      <c r="C209" s="118">
        <v>29</v>
      </c>
      <c r="D209" s="118">
        <v>48</v>
      </c>
      <c r="E209" s="118">
        <v>76</v>
      </c>
      <c r="F209" s="118">
        <v>38</v>
      </c>
    </row>
    <row r="210" spans="1:6" x14ac:dyDescent="0.15">
      <c r="A210" s="97">
        <v>207</v>
      </c>
      <c r="B210" s="102" t="s">
        <v>290</v>
      </c>
      <c r="C210" s="118">
        <v>29</v>
      </c>
      <c r="D210" s="118">
        <v>48</v>
      </c>
      <c r="E210" s="118">
        <v>77</v>
      </c>
      <c r="F210" s="118">
        <v>38</v>
      </c>
    </row>
    <row r="211" spans="1:6" x14ac:dyDescent="0.15">
      <c r="A211" s="97">
        <v>208</v>
      </c>
      <c r="B211" s="102" t="s">
        <v>291</v>
      </c>
      <c r="C211" s="118">
        <v>29</v>
      </c>
      <c r="D211" s="118">
        <v>48</v>
      </c>
      <c r="E211" s="118">
        <v>77</v>
      </c>
      <c r="F211" s="118">
        <v>39</v>
      </c>
    </row>
    <row r="212" spans="1:6" x14ac:dyDescent="0.15">
      <c r="A212" s="97">
        <v>209</v>
      </c>
      <c r="B212" s="102" t="s">
        <v>292</v>
      </c>
      <c r="C212" s="118">
        <v>29</v>
      </c>
      <c r="D212" s="118">
        <v>49</v>
      </c>
      <c r="E212" s="118">
        <v>77</v>
      </c>
      <c r="F212" s="118">
        <v>39</v>
      </c>
    </row>
    <row r="213" spans="1:6" x14ac:dyDescent="0.15">
      <c r="A213" s="97">
        <v>210</v>
      </c>
      <c r="B213" s="102" t="s">
        <v>293</v>
      </c>
      <c r="C213" s="118">
        <v>29</v>
      </c>
      <c r="D213" s="118">
        <v>49</v>
      </c>
      <c r="E213" s="118">
        <v>78</v>
      </c>
      <c r="F213" s="118">
        <v>39</v>
      </c>
    </row>
    <row r="214" spans="1:6" x14ac:dyDescent="0.15">
      <c r="A214" s="97">
        <v>211</v>
      </c>
      <c r="B214" s="102" t="s">
        <v>294</v>
      </c>
      <c r="C214" s="118">
        <v>29</v>
      </c>
      <c r="D214" s="118">
        <v>49</v>
      </c>
      <c r="E214" s="118">
        <v>79</v>
      </c>
      <c r="F214" s="118">
        <v>39</v>
      </c>
    </row>
    <row r="215" spans="1:6" x14ac:dyDescent="0.15">
      <c r="A215" s="97">
        <v>212</v>
      </c>
      <c r="B215" s="102" t="s">
        <v>295</v>
      </c>
      <c r="C215" s="118">
        <v>30</v>
      </c>
      <c r="D215" s="118">
        <v>49</v>
      </c>
      <c r="E215" s="118">
        <v>79</v>
      </c>
      <c r="F215" s="118">
        <v>39</v>
      </c>
    </row>
    <row r="216" spans="1:6" x14ac:dyDescent="0.15">
      <c r="A216" s="97">
        <v>213</v>
      </c>
      <c r="B216" s="102" t="s">
        <v>296</v>
      </c>
      <c r="C216" s="118">
        <v>30</v>
      </c>
      <c r="D216" s="118">
        <v>50</v>
      </c>
      <c r="E216" s="118">
        <v>79</v>
      </c>
      <c r="F216" s="118">
        <v>39</v>
      </c>
    </row>
    <row r="217" spans="1:6" x14ac:dyDescent="0.15">
      <c r="A217" s="97">
        <v>214</v>
      </c>
      <c r="B217" s="102" t="s">
        <v>297</v>
      </c>
      <c r="C217" s="118">
        <v>30</v>
      </c>
      <c r="D217" s="118">
        <v>50</v>
      </c>
      <c r="E217" s="118">
        <v>80</v>
      </c>
      <c r="F217" s="118">
        <v>39</v>
      </c>
    </row>
    <row r="218" spans="1:6" x14ac:dyDescent="0.15">
      <c r="A218" s="97">
        <v>215</v>
      </c>
      <c r="B218" s="102" t="s">
        <v>298</v>
      </c>
      <c r="C218" s="118">
        <v>30</v>
      </c>
      <c r="D218" s="118">
        <v>50</v>
      </c>
      <c r="E218" s="118">
        <v>80</v>
      </c>
      <c r="F218" s="118">
        <v>40</v>
      </c>
    </row>
    <row r="219" spans="1:6" x14ac:dyDescent="0.15">
      <c r="A219" s="97">
        <v>216</v>
      </c>
      <c r="B219" s="102" t="s">
        <v>299</v>
      </c>
      <c r="C219" s="118">
        <v>30</v>
      </c>
      <c r="D219" s="118">
        <v>50</v>
      </c>
      <c r="E219" s="118">
        <v>81</v>
      </c>
      <c r="F219" s="118">
        <v>40</v>
      </c>
    </row>
    <row r="220" spans="1:6" x14ac:dyDescent="0.15">
      <c r="A220" s="97">
        <v>217</v>
      </c>
      <c r="B220" s="102" t="s">
        <v>300</v>
      </c>
      <c r="C220" s="118">
        <v>30</v>
      </c>
      <c r="D220" s="118">
        <v>51</v>
      </c>
      <c r="E220" s="118">
        <v>81</v>
      </c>
      <c r="F220" s="118">
        <v>40</v>
      </c>
    </row>
    <row r="221" spans="1:6" x14ac:dyDescent="0.15">
      <c r="A221" s="97">
        <v>218</v>
      </c>
      <c r="B221" s="102" t="s">
        <v>301</v>
      </c>
      <c r="C221" s="118">
        <v>30</v>
      </c>
      <c r="D221" s="118">
        <v>51</v>
      </c>
      <c r="E221" s="118">
        <v>81</v>
      </c>
      <c r="F221" s="118">
        <v>41</v>
      </c>
    </row>
    <row r="222" spans="1:6" x14ac:dyDescent="0.15">
      <c r="A222" s="97">
        <v>219</v>
      </c>
      <c r="B222" s="102" t="s">
        <v>302</v>
      </c>
      <c r="C222" s="118">
        <v>31</v>
      </c>
      <c r="D222" s="118">
        <v>51</v>
      </c>
      <c r="E222" s="118">
        <v>81</v>
      </c>
      <c r="F222" s="118">
        <v>41</v>
      </c>
    </row>
    <row r="223" spans="1:6" x14ac:dyDescent="0.15">
      <c r="A223" s="97">
        <v>220</v>
      </c>
      <c r="B223" s="102" t="s">
        <v>303</v>
      </c>
      <c r="C223" s="118">
        <v>31</v>
      </c>
      <c r="D223" s="118">
        <v>51</v>
      </c>
      <c r="E223" s="118">
        <v>82</v>
      </c>
      <c r="F223" s="118">
        <v>41</v>
      </c>
    </row>
    <row r="224" spans="1:6" x14ac:dyDescent="0.15">
      <c r="A224" s="97">
        <v>221</v>
      </c>
      <c r="B224" s="102" t="s">
        <v>304</v>
      </c>
      <c r="C224" s="118">
        <v>31</v>
      </c>
      <c r="D224" s="118">
        <v>52</v>
      </c>
      <c r="E224" s="118">
        <v>82</v>
      </c>
      <c r="F224" s="118">
        <v>42</v>
      </c>
    </row>
    <row r="225" spans="1:15" x14ac:dyDescent="0.15">
      <c r="A225" s="97">
        <v>222</v>
      </c>
      <c r="B225" s="102" t="s">
        <v>305</v>
      </c>
      <c r="C225" s="118">
        <v>31</v>
      </c>
      <c r="D225" s="118">
        <v>52</v>
      </c>
      <c r="E225" s="118">
        <v>83</v>
      </c>
      <c r="F225" s="118">
        <v>41</v>
      </c>
    </row>
    <row r="226" spans="1:15" x14ac:dyDescent="0.15">
      <c r="A226" s="97">
        <v>223</v>
      </c>
      <c r="B226" s="102" t="s">
        <v>306</v>
      </c>
      <c r="C226" s="118">
        <v>31</v>
      </c>
      <c r="D226" s="118">
        <v>52</v>
      </c>
      <c r="E226" s="118">
        <v>83</v>
      </c>
      <c r="F226" s="118">
        <v>42</v>
      </c>
    </row>
    <row r="227" spans="1:15" x14ac:dyDescent="0.15">
      <c r="A227" s="97">
        <v>224</v>
      </c>
      <c r="B227" s="102" t="s">
        <v>307</v>
      </c>
      <c r="C227" s="118">
        <v>31</v>
      </c>
      <c r="D227" s="118">
        <v>52</v>
      </c>
      <c r="E227" s="118">
        <v>84</v>
      </c>
      <c r="F227" s="118">
        <v>42</v>
      </c>
    </row>
    <row r="228" spans="1:15" x14ac:dyDescent="0.15">
      <c r="A228" s="97">
        <v>225</v>
      </c>
      <c r="B228" s="102" t="s">
        <v>308</v>
      </c>
      <c r="C228" s="118">
        <v>32</v>
      </c>
      <c r="D228" s="118">
        <v>52</v>
      </c>
      <c r="E228" s="118">
        <v>84</v>
      </c>
      <c r="F228" s="118">
        <v>42</v>
      </c>
    </row>
    <row r="229" spans="1:15" x14ac:dyDescent="0.15">
      <c r="A229" s="97">
        <v>226</v>
      </c>
      <c r="B229" s="102" t="s">
        <v>309</v>
      </c>
      <c r="C229" s="118">
        <v>32</v>
      </c>
      <c r="D229" s="118">
        <v>53</v>
      </c>
      <c r="E229" s="118">
        <v>84</v>
      </c>
      <c r="F229" s="118">
        <v>42</v>
      </c>
    </row>
    <row r="230" spans="1:15" x14ac:dyDescent="0.15">
      <c r="A230" s="97">
        <v>227</v>
      </c>
      <c r="B230" s="102" t="s">
        <v>310</v>
      </c>
      <c r="C230" s="118">
        <v>32</v>
      </c>
      <c r="D230" s="118">
        <v>53</v>
      </c>
      <c r="E230" s="118">
        <v>85</v>
      </c>
      <c r="F230" s="118">
        <v>42</v>
      </c>
    </row>
    <row r="231" spans="1:15" x14ac:dyDescent="0.15">
      <c r="A231" s="97">
        <v>228</v>
      </c>
      <c r="B231" s="102" t="s">
        <v>311</v>
      </c>
      <c r="C231" s="118">
        <v>32</v>
      </c>
      <c r="D231" s="118">
        <v>53</v>
      </c>
      <c r="E231" s="118">
        <v>85</v>
      </c>
      <c r="F231" s="118">
        <v>43</v>
      </c>
    </row>
    <row r="232" spans="1:15" x14ac:dyDescent="0.15">
      <c r="A232" s="97">
        <v>229</v>
      </c>
      <c r="B232" s="102" t="s">
        <v>312</v>
      </c>
      <c r="C232" s="118">
        <v>32</v>
      </c>
      <c r="D232" s="118">
        <v>54</v>
      </c>
      <c r="E232" s="118">
        <v>85</v>
      </c>
      <c r="F232" s="118">
        <v>43</v>
      </c>
    </row>
    <row r="233" spans="1:15" x14ac:dyDescent="0.15">
      <c r="A233" s="97">
        <v>230</v>
      </c>
      <c r="B233" s="102" t="s">
        <v>313</v>
      </c>
      <c r="C233" s="118">
        <v>32</v>
      </c>
      <c r="D233" s="118">
        <v>54</v>
      </c>
      <c r="E233" s="118">
        <v>86</v>
      </c>
      <c r="F233" s="118">
        <v>43</v>
      </c>
      <c r="O233" s="117"/>
    </row>
    <row r="234" spans="1:15" x14ac:dyDescent="0.15">
      <c r="A234" s="97">
        <v>231</v>
      </c>
      <c r="B234" s="102" t="s">
        <v>314</v>
      </c>
      <c r="C234" s="118">
        <v>32</v>
      </c>
      <c r="D234" s="118">
        <v>54</v>
      </c>
      <c r="E234" s="118">
        <v>87</v>
      </c>
      <c r="F234" s="118">
        <v>43</v>
      </c>
    </row>
    <row r="235" spans="1:15" x14ac:dyDescent="0.15">
      <c r="A235" s="97">
        <v>232</v>
      </c>
      <c r="B235" s="102" t="s">
        <v>315</v>
      </c>
      <c r="C235" s="118">
        <v>33</v>
      </c>
      <c r="D235" s="118">
        <v>54</v>
      </c>
      <c r="E235" s="118">
        <v>87</v>
      </c>
      <c r="F235" s="118">
        <v>43</v>
      </c>
    </row>
    <row r="236" spans="1:15" x14ac:dyDescent="0.15">
      <c r="A236" s="97">
        <v>233</v>
      </c>
      <c r="B236" s="102" t="s">
        <v>316</v>
      </c>
      <c r="C236" s="118">
        <v>33</v>
      </c>
      <c r="D236" s="118">
        <v>55</v>
      </c>
      <c r="E236" s="118">
        <v>87</v>
      </c>
      <c r="F236" s="118">
        <v>43</v>
      </c>
    </row>
    <row r="237" spans="1:15" x14ac:dyDescent="0.15">
      <c r="A237" s="97">
        <v>234</v>
      </c>
      <c r="B237" s="102" t="s">
        <v>317</v>
      </c>
      <c r="C237" s="118">
        <v>33</v>
      </c>
      <c r="D237" s="118">
        <v>55</v>
      </c>
      <c r="E237" s="118">
        <v>88</v>
      </c>
      <c r="F237" s="118">
        <v>43</v>
      </c>
    </row>
    <row r="238" spans="1:15" x14ac:dyDescent="0.15">
      <c r="A238" s="97">
        <v>235</v>
      </c>
      <c r="B238" s="102" t="s">
        <v>318</v>
      </c>
      <c r="C238" s="118">
        <v>33</v>
      </c>
      <c r="D238" s="118">
        <v>55</v>
      </c>
      <c r="E238" s="118">
        <v>88</v>
      </c>
      <c r="F238" s="118">
        <v>44</v>
      </c>
    </row>
    <row r="239" spans="1:15" x14ac:dyDescent="0.15">
      <c r="A239" s="97">
        <v>236</v>
      </c>
      <c r="B239" s="102" t="s">
        <v>319</v>
      </c>
      <c r="C239" s="118">
        <v>33</v>
      </c>
      <c r="D239" s="118">
        <v>55</v>
      </c>
      <c r="E239" s="118">
        <v>89</v>
      </c>
      <c r="F239" s="118">
        <v>44</v>
      </c>
    </row>
    <row r="240" spans="1:15" x14ac:dyDescent="0.15">
      <c r="A240" s="97">
        <v>237</v>
      </c>
      <c r="B240" s="102" t="s">
        <v>320</v>
      </c>
      <c r="C240" s="118">
        <v>33</v>
      </c>
      <c r="D240" s="118">
        <v>56</v>
      </c>
      <c r="E240" s="118">
        <v>89</v>
      </c>
      <c r="F240" s="118">
        <v>44</v>
      </c>
    </row>
    <row r="241" spans="1:6" x14ac:dyDescent="0.15">
      <c r="A241" s="97">
        <v>238</v>
      </c>
      <c r="B241" s="102" t="s">
        <v>321</v>
      </c>
      <c r="C241" s="118">
        <v>33</v>
      </c>
      <c r="D241" s="118">
        <v>56</v>
      </c>
      <c r="E241" s="118">
        <v>89</v>
      </c>
      <c r="F241" s="118">
        <v>45</v>
      </c>
    </row>
    <row r="242" spans="1:6" x14ac:dyDescent="0.15">
      <c r="A242" s="97">
        <v>239</v>
      </c>
      <c r="B242" s="102" t="s">
        <v>322</v>
      </c>
      <c r="C242" s="118">
        <v>34</v>
      </c>
      <c r="D242" s="118">
        <v>56</v>
      </c>
      <c r="E242" s="118">
        <v>89</v>
      </c>
      <c r="F242" s="118">
        <v>45</v>
      </c>
    </row>
    <row r="243" spans="1:6" x14ac:dyDescent="0.15">
      <c r="A243" s="97">
        <v>240</v>
      </c>
      <c r="B243" s="102" t="s">
        <v>323</v>
      </c>
      <c r="C243" s="118">
        <v>34</v>
      </c>
      <c r="D243" s="118">
        <v>56</v>
      </c>
      <c r="E243" s="118">
        <v>90</v>
      </c>
      <c r="F243" s="118">
        <v>45</v>
      </c>
    </row>
    <row r="244" spans="1:6" x14ac:dyDescent="0.15">
      <c r="A244" s="97">
        <v>241</v>
      </c>
      <c r="B244" s="102" t="s">
        <v>324</v>
      </c>
      <c r="C244" s="118">
        <v>34</v>
      </c>
      <c r="D244" s="118">
        <v>57</v>
      </c>
      <c r="E244" s="118">
        <v>90</v>
      </c>
      <c r="F244" s="118">
        <v>45</v>
      </c>
    </row>
    <row r="245" spans="1:6" x14ac:dyDescent="0.15">
      <c r="A245" s="97">
        <v>242</v>
      </c>
      <c r="B245" s="102" t="s">
        <v>325</v>
      </c>
      <c r="C245" s="118">
        <v>34</v>
      </c>
      <c r="D245" s="118">
        <v>57</v>
      </c>
      <c r="E245" s="118">
        <v>91</v>
      </c>
      <c r="F245" s="118">
        <v>45</v>
      </c>
    </row>
    <row r="246" spans="1:6" x14ac:dyDescent="0.15">
      <c r="A246" s="97">
        <v>243</v>
      </c>
      <c r="B246" s="102" t="s">
        <v>326</v>
      </c>
      <c r="C246" s="118">
        <v>34</v>
      </c>
      <c r="D246" s="118">
        <v>57</v>
      </c>
      <c r="E246" s="118">
        <v>91</v>
      </c>
      <c r="F246" s="118">
        <v>46</v>
      </c>
    </row>
    <row r="247" spans="1:6" x14ac:dyDescent="0.15">
      <c r="A247" s="97">
        <v>244</v>
      </c>
      <c r="B247" s="102" t="s">
        <v>327</v>
      </c>
      <c r="C247" s="118">
        <v>34</v>
      </c>
      <c r="D247" s="118">
        <v>57</v>
      </c>
      <c r="E247" s="118">
        <v>92</v>
      </c>
      <c r="F247" s="118">
        <v>46</v>
      </c>
    </row>
    <row r="248" spans="1:6" x14ac:dyDescent="0.15">
      <c r="A248" s="97">
        <v>245</v>
      </c>
      <c r="B248" s="102" t="s">
        <v>328</v>
      </c>
      <c r="C248" s="118">
        <v>35</v>
      </c>
      <c r="D248" s="118">
        <v>57</v>
      </c>
      <c r="E248" s="118">
        <v>92</v>
      </c>
      <c r="F248" s="118">
        <v>46</v>
      </c>
    </row>
    <row r="249" spans="1:6" x14ac:dyDescent="0.15">
      <c r="A249" s="97">
        <v>246</v>
      </c>
      <c r="B249" s="102" t="s">
        <v>329</v>
      </c>
      <c r="C249" s="118">
        <v>35</v>
      </c>
      <c r="D249" s="118">
        <v>58</v>
      </c>
      <c r="E249" s="118">
        <v>92</v>
      </c>
      <c r="F249" s="118">
        <v>46</v>
      </c>
    </row>
    <row r="250" spans="1:6" x14ac:dyDescent="0.15">
      <c r="A250" s="97">
        <v>247</v>
      </c>
      <c r="B250" s="102" t="s">
        <v>330</v>
      </c>
      <c r="C250" s="118">
        <v>35</v>
      </c>
      <c r="D250" s="118">
        <v>58</v>
      </c>
      <c r="E250" s="118">
        <v>93</v>
      </c>
      <c r="F250" s="118">
        <v>46</v>
      </c>
    </row>
    <row r="251" spans="1:6" x14ac:dyDescent="0.15">
      <c r="A251" s="97">
        <v>248</v>
      </c>
      <c r="B251" s="102" t="s">
        <v>331</v>
      </c>
      <c r="C251" s="118">
        <v>35</v>
      </c>
      <c r="D251" s="118">
        <v>58</v>
      </c>
      <c r="E251" s="118">
        <v>93</v>
      </c>
      <c r="F251" s="118">
        <v>47</v>
      </c>
    </row>
    <row r="252" spans="1:6" x14ac:dyDescent="0.15">
      <c r="A252" s="97">
        <v>249</v>
      </c>
      <c r="B252" s="102" t="s">
        <v>332</v>
      </c>
      <c r="C252" s="118">
        <v>35</v>
      </c>
      <c r="D252" s="118">
        <v>59</v>
      </c>
      <c r="E252" s="118">
        <v>93</v>
      </c>
      <c r="F252" s="118">
        <v>47</v>
      </c>
    </row>
    <row r="253" spans="1:6" x14ac:dyDescent="0.15">
      <c r="A253" s="97">
        <v>250</v>
      </c>
      <c r="B253" s="102" t="s">
        <v>333</v>
      </c>
      <c r="C253" s="118">
        <v>35</v>
      </c>
      <c r="D253" s="118">
        <v>59</v>
      </c>
      <c r="E253" s="118">
        <v>94</v>
      </c>
      <c r="F253" s="118">
        <v>47</v>
      </c>
    </row>
    <row r="254" spans="1:6" x14ac:dyDescent="0.15">
      <c r="A254" s="97">
        <v>251</v>
      </c>
      <c r="B254" s="102" t="s">
        <v>334</v>
      </c>
      <c r="C254" s="118">
        <v>35</v>
      </c>
      <c r="D254" s="118">
        <v>59</v>
      </c>
      <c r="E254" s="118">
        <v>95</v>
      </c>
      <c r="F254" s="118">
        <v>47</v>
      </c>
    </row>
    <row r="255" spans="1:6" x14ac:dyDescent="0.15">
      <c r="A255" s="97">
        <v>252</v>
      </c>
      <c r="B255" s="102" t="s">
        <v>335</v>
      </c>
      <c r="C255" s="118">
        <v>36</v>
      </c>
      <c r="D255" s="118">
        <v>59</v>
      </c>
      <c r="E255" s="118">
        <v>95</v>
      </c>
      <c r="F255" s="118">
        <v>47</v>
      </c>
    </row>
    <row r="256" spans="1:6" x14ac:dyDescent="0.15">
      <c r="A256" s="97">
        <v>253</v>
      </c>
      <c r="B256" s="102" t="s">
        <v>336</v>
      </c>
      <c r="C256" s="118">
        <v>36</v>
      </c>
      <c r="D256" s="118">
        <v>60</v>
      </c>
      <c r="E256" s="118">
        <v>95</v>
      </c>
      <c r="F256" s="118">
        <v>47</v>
      </c>
    </row>
    <row r="257" spans="1:6" x14ac:dyDescent="0.15">
      <c r="A257" s="97">
        <v>254</v>
      </c>
      <c r="B257" s="102" t="s">
        <v>337</v>
      </c>
      <c r="C257" s="118">
        <v>36</v>
      </c>
      <c r="D257" s="118">
        <v>60</v>
      </c>
      <c r="E257" s="118">
        <v>96</v>
      </c>
      <c r="F257" s="118">
        <v>47</v>
      </c>
    </row>
    <row r="258" spans="1:6" x14ac:dyDescent="0.15">
      <c r="A258" s="97">
        <v>255</v>
      </c>
      <c r="B258" s="102" t="s">
        <v>338</v>
      </c>
      <c r="C258" s="118">
        <v>36</v>
      </c>
      <c r="D258" s="118">
        <v>60</v>
      </c>
      <c r="E258" s="118">
        <v>96</v>
      </c>
      <c r="F258" s="118">
        <v>48</v>
      </c>
    </row>
    <row r="259" spans="1:6" x14ac:dyDescent="0.15">
      <c r="A259" s="97">
        <v>256</v>
      </c>
      <c r="B259" s="102" t="s">
        <v>339</v>
      </c>
      <c r="C259" s="118">
        <v>36</v>
      </c>
      <c r="D259" s="118">
        <v>60</v>
      </c>
      <c r="E259" s="118">
        <v>97</v>
      </c>
      <c r="F259" s="118">
        <v>48</v>
      </c>
    </row>
    <row r="260" spans="1:6" x14ac:dyDescent="0.15">
      <c r="A260" s="97">
        <v>257</v>
      </c>
      <c r="B260" s="102" t="s">
        <v>340</v>
      </c>
      <c r="C260" s="118">
        <v>36</v>
      </c>
      <c r="D260" s="118">
        <v>61</v>
      </c>
      <c r="E260" s="118">
        <v>97</v>
      </c>
      <c r="F260" s="118">
        <v>48</v>
      </c>
    </row>
    <row r="261" spans="1:6" x14ac:dyDescent="0.15">
      <c r="A261" s="97">
        <v>258</v>
      </c>
      <c r="B261" s="102" t="s">
        <v>341</v>
      </c>
      <c r="C261" s="118">
        <v>36</v>
      </c>
      <c r="D261" s="118">
        <v>61</v>
      </c>
      <c r="E261" s="118">
        <v>97</v>
      </c>
      <c r="F261" s="118">
        <v>49</v>
      </c>
    </row>
    <row r="262" spans="1:6" x14ac:dyDescent="0.15">
      <c r="A262" s="97">
        <v>259</v>
      </c>
      <c r="B262" s="102" t="s">
        <v>342</v>
      </c>
      <c r="C262" s="118">
        <v>37</v>
      </c>
      <c r="D262" s="118">
        <v>61</v>
      </c>
      <c r="E262" s="118">
        <v>97</v>
      </c>
      <c r="F262" s="118">
        <v>49</v>
      </c>
    </row>
    <row r="263" spans="1:6" x14ac:dyDescent="0.15">
      <c r="A263" s="97">
        <v>260</v>
      </c>
      <c r="B263" s="102" t="s">
        <v>343</v>
      </c>
      <c r="C263" s="118">
        <v>37</v>
      </c>
      <c r="D263" s="118">
        <v>61</v>
      </c>
      <c r="E263" s="118">
        <v>98</v>
      </c>
      <c r="F263" s="118">
        <v>49</v>
      </c>
    </row>
    <row r="264" spans="1:6" x14ac:dyDescent="0.15">
      <c r="A264" s="97">
        <v>261</v>
      </c>
      <c r="B264" s="102" t="s">
        <v>344</v>
      </c>
      <c r="C264" s="118">
        <v>37</v>
      </c>
      <c r="D264" s="118">
        <v>62</v>
      </c>
      <c r="E264" s="118">
        <v>98</v>
      </c>
      <c r="F264" s="118">
        <v>49</v>
      </c>
    </row>
    <row r="265" spans="1:6" x14ac:dyDescent="0.15">
      <c r="A265" s="97">
        <v>262</v>
      </c>
      <c r="B265" s="102" t="s">
        <v>345</v>
      </c>
      <c r="C265" s="118">
        <v>37</v>
      </c>
      <c r="D265" s="118">
        <v>62</v>
      </c>
      <c r="E265" s="118">
        <v>99</v>
      </c>
      <c r="F265" s="118">
        <v>49</v>
      </c>
    </row>
    <row r="266" spans="1:6" x14ac:dyDescent="0.15">
      <c r="A266" s="97">
        <v>263</v>
      </c>
      <c r="B266" s="102" t="s">
        <v>346</v>
      </c>
      <c r="C266" s="118">
        <v>37</v>
      </c>
      <c r="D266" s="118">
        <v>62</v>
      </c>
      <c r="E266" s="118">
        <v>99</v>
      </c>
      <c r="F266" s="118">
        <v>50</v>
      </c>
    </row>
    <row r="267" spans="1:6" x14ac:dyDescent="0.15">
      <c r="A267" s="97">
        <v>264</v>
      </c>
      <c r="B267" s="102" t="s">
        <v>347</v>
      </c>
      <c r="C267" s="118">
        <v>37</v>
      </c>
      <c r="D267" s="118">
        <v>62</v>
      </c>
      <c r="E267" s="118">
        <v>100</v>
      </c>
      <c r="F267" s="118">
        <v>50</v>
      </c>
    </row>
    <row r="268" spans="1:6" x14ac:dyDescent="0.15">
      <c r="A268" s="97">
        <v>265</v>
      </c>
      <c r="B268" s="102" t="s">
        <v>348</v>
      </c>
      <c r="C268" s="118">
        <v>38</v>
      </c>
      <c r="D268" s="118">
        <v>62</v>
      </c>
      <c r="E268" s="118">
        <v>100</v>
      </c>
      <c r="F268" s="118">
        <v>50</v>
      </c>
    </row>
    <row r="269" spans="1:6" x14ac:dyDescent="0.15">
      <c r="A269" s="97">
        <v>266</v>
      </c>
      <c r="B269" s="102" t="s">
        <v>349</v>
      </c>
      <c r="C269" s="118">
        <v>38</v>
      </c>
      <c r="D269" s="118">
        <v>63</v>
      </c>
      <c r="E269" s="118">
        <v>100</v>
      </c>
      <c r="F269" s="118">
        <v>50</v>
      </c>
    </row>
    <row r="270" spans="1:6" x14ac:dyDescent="0.15">
      <c r="A270" s="97">
        <v>267</v>
      </c>
      <c r="B270" s="102" t="s">
        <v>350</v>
      </c>
      <c r="C270" s="118">
        <v>38</v>
      </c>
      <c r="D270" s="118">
        <v>63</v>
      </c>
      <c r="E270" s="118">
        <v>101</v>
      </c>
      <c r="F270" s="118">
        <v>50</v>
      </c>
    </row>
    <row r="271" spans="1:6" x14ac:dyDescent="0.15">
      <c r="A271" s="97">
        <v>268</v>
      </c>
      <c r="B271" s="102" t="s">
        <v>351</v>
      </c>
      <c r="C271" s="118">
        <v>38</v>
      </c>
      <c r="D271" s="118">
        <v>63</v>
      </c>
      <c r="E271" s="118">
        <v>101</v>
      </c>
      <c r="F271" s="118">
        <v>51</v>
      </c>
    </row>
    <row r="272" spans="1:6" x14ac:dyDescent="0.15">
      <c r="A272" s="97">
        <v>269</v>
      </c>
      <c r="B272" s="102" t="s">
        <v>352</v>
      </c>
      <c r="C272" s="118">
        <v>38</v>
      </c>
      <c r="D272" s="118">
        <v>64</v>
      </c>
      <c r="E272" s="118">
        <v>101</v>
      </c>
      <c r="F272" s="118">
        <v>51</v>
      </c>
    </row>
    <row r="273" spans="1:6" x14ac:dyDescent="0.15">
      <c r="A273" s="97">
        <v>270</v>
      </c>
      <c r="B273" s="102" t="s">
        <v>353</v>
      </c>
      <c r="C273" s="118">
        <v>38</v>
      </c>
      <c r="D273" s="118">
        <v>64</v>
      </c>
      <c r="E273" s="118">
        <v>102</v>
      </c>
      <c r="F273" s="118">
        <v>51</v>
      </c>
    </row>
    <row r="274" spans="1:6" x14ac:dyDescent="0.15">
      <c r="A274" s="97">
        <v>271</v>
      </c>
      <c r="B274" s="102" t="s">
        <v>354</v>
      </c>
      <c r="C274" s="118">
        <v>38</v>
      </c>
      <c r="D274" s="118">
        <v>64</v>
      </c>
      <c r="E274" s="118">
        <v>103</v>
      </c>
      <c r="F274" s="118">
        <v>51</v>
      </c>
    </row>
    <row r="275" spans="1:6" x14ac:dyDescent="0.15">
      <c r="A275" s="97">
        <v>272</v>
      </c>
      <c r="B275" s="102" t="s">
        <v>355</v>
      </c>
      <c r="C275" s="118">
        <v>39</v>
      </c>
      <c r="D275" s="118">
        <v>64</v>
      </c>
      <c r="E275" s="118">
        <v>103</v>
      </c>
      <c r="F275" s="118">
        <v>51</v>
      </c>
    </row>
    <row r="276" spans="1:6" x14ac:dyDescent="0.15">
      <c r="A276" s="97">
        <v>273</v>
      </c>
      <c r="B276" s="102" t="s">
        <v>356</v>
      </c>
      <c r="C276" s="118">
        <v>39</v>
      </c>
      <c r="D276" s="118">
        <v>65</v>
      </c>
      <c r="E276" s="118">
        <v>103</v>
      </c>
      <c r="F276" s="118">
        <v>51</v>
      </c>
    </row>
    <row r="277" spans="1:6" x14ac:dyDescent="0.15">
      <c r="A277" s="97">
        <v>274</v>
      </c>
      <c r="B277" s="102" t="s">
        <v>357</v>
      </c>
      <c r="C277" s="118">
        <v>39</v>
      </c>
      <c r="D277" s="118">
        <v>65</v>
      </c>
      <c r="E277" s="118">
        <v>104</v>
      </c>
      <c r="F277" s="118">
        <v>51</v>
      </c>
    </row>
    <row r="278" spans="1:6" x14ac:dyDescent="0.15">
      <c r="A278" s="97">
        <v>275</v>
      </c>
      <c r="B278" s="102" t="s">
        <v>358</v>
      </c>
      <c r="C278" s="118">
        <v>39</v>
      </c>
      <c r="D278" s="118">
        <v>65</v>
      </c>
      <c r="E278" s="118">
        <v>104</v>
      </c>
      <c r="F278" s="118">
        <v>52</v>
      </c>
    </row>
    <row r="279" spans="1:6" x14ac:dyDescent="0.15">
      <c r="A279" s="97">
        <v>276</v>
      </c>
      <c r="B279" s="102" t="s">
        <v>359</v>
      </c>
      <c r="C279" s="118">
        <v>39</v>
      </c>
      <c r="D279" s="118">
        <v>65</v>
      </c>
      <c r="E279" s="118">
        <v>105</v>
      </c>
      <c r="F279" s="118">
        <v>52</v>
      </c>
    </row>
    <row r="280" spans="1:6" x14ac:dyDescent="0.15">
      <c r="A280" s="97">
        <v>277</v>
      </c>
      <c r="B280" s="102" t="s">
        <v>360</v>
      </c>
      <c r="C280" s="118">
        <v>39</v>
      </c>
      <c r="D280" s="118">
        <v>66</v>
      </c>
      <c r="E280" s="118">
        <v>105</v>
      </c>
      <c r="F280" s="118">
        <v>52</v>
      </c>
    </row>
    <row r="281" spans="1:6" x14ac:dyDescent="0.15">
      <c r="A281" s="97">
        <v>278</v>
      </c>
      <c r="B281" s="102" t="s">
        <v>361</v>
      </c>
      <c r="C281" s="118">
        <v>39</v>
      </c>
      <c r="D281" s="118">
        <v>66</v>
      </c>
      <c r="E281" s="118">
        <v>105</v>
      </c>
      <c r="F281" s="118">
        <v>53</v>
      </c>
    </row>
    <row r="282" spans="1:6" x14ac:dyDescent="0.15">
      <c r="A282" s="97">
        <v>279</v>
      </c>
      <c r="B282" s="102" t="s">
        <v>362</v>
      </c>
      <c r="C282" s="118">
        <v>40</v>
      </c>
      <c r="D282" s="118">
        <v>66</v>
      </c>
      <c r="E282" s="118">
        <v>105</v>
      </c>
      <c r="F282" s="118">
        <v>53</v>
      </c>
    </row>
    <row r="283" spans="1:6" x14ac:dyDescent="0.15">
      <c r="A283" s="97">
        <v>280</v>
      </c>
      <c r="B283" s="102" t="s">
        <v>363</v>
      </c>
      <c r="C283" s="118">
        <v>40</v>
      </c>
      <c r="D283" s="118">
        <v>66</v>
      </c>
      <c r="E283" s="118">
        <v>106</v>
      </c>
      <c r="F283" s="118">
        <v>53</v>
      </c>
    </row>
    <row r="284" spans="1:6" x14ac:dyDescent="0.15">
      <c r="B284" s="102"/>
      <c r="C284" s="118"/>
      <c r="D284" s="118"/>
      <c r="E284" s="118"/>
      <c r="F284" s="118"/>
    </row>
    <row r="285" spans="1:6" x14ac:dyDescent="0.15">
      <c r="B285" s="102"/>
      <c r="C285" s="118"/>
      <c r="D285" s="118"/>
      <c r="E285" s="118"/>
      <c r="F285" s="118"/>
    </row>
    <row r="286" spans="1:6" x14ac:dyDescent="0.15">
      <c r="B286" s="102"/>
      <c r="C286" s="118"/>
      <c r="D286" s="118"/>
      <c r="E286" s="118"/>
      <c r="F286" s="118"/>
    </row>
    <row r="290" spans="1:22" x14ac:dyDescent="0.15">
      <c r="A290" s="97" t="s">
        <v>31</v>
      </c>
      <c r="B290" s="97">
        <v>0.56499999999999995</v>
      </c>
    </row>
    <row r="291" spans="1:22" x14ac:dyDescent="0.15">
      <c r="A291" s="97" t="s">
        <v>32</v>
      </c>
      <c r="B291" s="97">
        <v>1.5149999999999999</v>
      </c>
    </row>
    <row r="292" spans="1:22" x14ac:dyDescent="0.15">
      <c r="A292" s="98"/>
      <c r="C292" s="117"/>
      <c r="D292" s="117"/>
      <c r="E292" s="117"/>
      <c r="F292" s="117"/>
      <c r="G292" s="117"/>
      <c r="H292" s="117"/>
      <c r="I292" s="117"/>
      <c r="J292" s="117"/>
      <c r="K292" s="117"/>
      <c r="L292" s="117"/>
      <c r="M292" s="117"/>
      <c r="N292" s="117"/>
      <c r="O292" s="117"/>
      <c r="P292" s="117"/>
      <c r="Q292" s="117"/>
      <c r="R292" s="117"/>
      <c r="S292" s="117"/>
      <c r="T292" s="117"/>
      <c r="U292" s="117"/>
      <c r="V292" s="117"/>
    </row>
    <row r="293" spans="1:22" ht="15" x14ac:dyDescent="0.2">
      <c r="A293" s="139"/>
      <c r="Q293" s="117"/>
      <c r="R293" s="117"/>
      <c r="S293" s="117"/>
      <c r="T293" s="117"/>
      <c r="U293" s="117"/>
      <c r="V293" s="117"/>
    </row>
    <row r="294" spans="1:22" ht="26.25" customHeight="1" x14ac:dyDescent="0.2">
      <c r="A294" s="139"/>
      <c r="R294" s="117"/>
      <c r="S294" s="117"/>
      <c r="T294" s="117"/>
      <c r="U294" s="117"/>
      <c r="V294" s="117"/>
    </row>
    <row r="295" spans="1:22" ht="15" x14ac:dyDescent="0.2">
      <c r="A295" s="139"/>
      <c r="R295" s="117"/>
      <c r="S295" s="117"/>
      <c r="T295" s="117"/>
      <c r="U295" s="117"/>
      <c r="V295" s="117"/>
    </row>
    <row r="296" spans="1:22" ht="15" x14ac:dyDescent="0.2">
      <c r="A296" s="139"/>
      <c r="Q296" s="117"/>
      <c r="R296" s="117"/>
      <c r="S296" s="117"/>
      <c r="T296" s="117"/>
      <c r="U296" s="117"/>
      <c r="V296" s="117"/>
    </row>
    <row r="297" spans="1:22" ht="20.25" customHeight="1" x14ac:dyDescent="0.2">
      <c r="A297" s="140"/>
      <c r="C297" s="119"/>
      <c r="R297" s="117"/>
      <c r="S297" s="117"/>
      <c r="T297" s="117"/>
      <c r="U297" s="117"/>
      <c r="V297" s="117"/>
    </row>
    <row r="298" spans="1:22" ht="15" x14ac:dyDescent="0.2">
      <c r="A298" s="139"/>
      <c r="R298" s="117"/>
      <c r="S298" s="117"/>
      <c r="T298" s="117"/>
      <c r="U298" s="117"/>
      <c r="V298" s="117"/>
    </row>
    <row r="299" spans="1:22" ht="15" x14ac:dyDescent="0.2">
      <c r="A299" s="139"/>
      <c r="S299" s="117"/>
      <c r="T299" s="117"/>
      <c r="U299" s="117"/>
      <c r="V299" s="117"/>
    </row>
    <row r="300" spans="1:22" x14ac:dyDescent="0.15">
      <c r="A300" s="98"/>
      <c r="Q300" s="117"/>
      <c r="R300" s="117"/>
      <c r="S300" s="117"/>
      <c r="T300" s="117"/>
      <c r="U300" s="117"/>
      <c r="V300" s="117"/>
    </row>
    <row r="301" spans="1:22" x14ac:dyDescent="0.15">
      <c r="A301" s="98"/>
      <c r="C301" s="119"/>
      <c r="R301" s="117"/>
      <c r="S301" s="117"/>
      <c r="T301" s="117"/>
      <c r="U301" s="117"/>
      <c r="V301" s="117"/>
    </row>
    <row r="303" spans="1:22" x14ac:dyDescent="0.15">
      <c r="A303" s="3"/>
    </row>
    <row r="304" spans="1:22" x14ac:dyDescent="0.15">
      <c r="C304" s="119"/>
    </row>
    <row r="308" spans="1:22" x14ac:dyDescent="0.15">
      <c r="A308" s="97">
        <v>1</v>
      </c>
      <c r="B308" s="97">
        <v>2</v>
      </c>
      <c r="C308" s="116">
        <v>3</v>
      </c>
      <c r="D308" s="116">
        <v>4</v>
      </c>
      <c r="E308" s="116">
        <v>5</v>
      </c>
      <c r="F308" s="116">
        <v>6</v>
      </c>
      <c r="G308" s="116">
        <v>7</v>
      </c>
      <c r="H308" s="116">
        <v>8</v>
      </c>
      <c r="I308" s="116">
        <v>9</v>
      </c>
      <c r="J308" s="116">
        <v>10</v>
      </c>
      <c r="K308" s="116">
        <v>11</v>
      </c>
      <c r="L308" s="116">
        <v>12</v>
      </c>
      <c r="M308" s="116">
        <v>13</v>
      </c>
      <c r="N308" s="116">
        <v>14</v>
      </c>
      <c r="O308" s="116">
        <v>15</v>
      </c>
      <c r="P308" s="116">
        <v>16</v>
      </c>
      <c r="Q308" s="116">
        <v>17</v>
      </c>
      <c r="R308" s="116">
        <v>18</v>
      </c>
      <c r="S308" s="116">
        <v>19</v>
      </c>
      <c r="T308" s="116">
        <v>20</v>
      </c>
      <c r="U308" s="116">
        <v>21</v>
      </c>
      <c r="V308" s="116">
        <v>22</v>
      </c>
    </row>
    <row r="309" spans="1:22" s="136" customFormat="1" ht="22.25" customHeight="1" x14ac:dyDescent="0.15">
      <c r="A309" s="137" t="s">
        <v>98</v>
      </c>
      <c r="B309" s="137"/>
      <c r="C309" s="138" t="s">
        <v>49</v>
      </c>
      <c r="D309" s="138" t="s">
        <v>45</v>
      </c>
      <c r="E309" s="138" t="s">
        <v>86</v>
      </c>
      <c r="F309" s="138" t="s">
        <v>87</v>
      </c>
      <c r="G309" s="138" t="s">
        <v>88</v>
      </c>
      <c r="H309" s="138" t="s">
        <v>46</v>
      </c>
      <c r="I309" s="138" t="s">
        <v>44</v>
      </c>
      <c r="J309" s="138" t="s">
        <v>89</v>
      </c>
      <c r="K309" s="138" t="s">
        <v>434</v>
      </c>
      <c r="L309" s="138" t="s">
        <v>90</v>
      </c>
      <c r="M309" s="138" t="s">
        <v>91</v>
      </c>
      <c r="N309" s="138" t="s">
        <v>92</v>
      </c>
      <c r="O309" s="138" t="s">
        <v>93</v>
      </c>
      <c r="P309" s="138" t="s">
        <v>432</v>
      </c>
      <c r="Q309" s="138" t="s">
        <v>433</v>
      </c>
      <c r="R309" s="138" t="s">
        <v>47</v>
      </c>
      <c r="S309" s="138" t="s">
        <v>426</v>
      </c>
      <c r="T309" s="138" t="s">
        <v>435</v>
      </c>
      <c r="U309" s="138" t="s">
        <v>427</v>
      </c>
      <c r="V309" s="138" t="s">
        <v>428</v>
      </c>
    </row>
    <row r="310" spans="1:22" ht="22.25" customHeight="1" x14ac:dyDescent="0.2">
      <c r="A310" s="105" t="s">
        <v>53</v>
      </c>
      <c r="B310" s="103">
        <v>1</v>
      </c>
      <c r="C310" s="121">
        <v>641140</v>
      </c>
      <c r="D310" s="121">
        <v>641130</v>
      </c>
      <c r="E310" s="121">
        <v>641120</v>
      </c>
      <c r="F310" s="121">
        <v>641110</v>
      </c>
      <c r="G310" s="121">
        <v>641160</v>
      </c>
      <c r="H310" s="121">
        <v>641170</v>
      </c>
      <c r="I310" s="121">
        <v>641510</v>
      </c>
      <c r="J310" s="121">
        <v>727120</v>
      </c>
      <c r="K310" s="121">
        <v>727130</v>
      </c>
      <c r="L310" s="121">
        <v>714100</v>
      </c>
      <c r="M310" s="121">
        <v>727140</v>
      </c>
      <c r="N310" s="121">
        <v>771100</v>
      </c>
      <c r="O310" s="121">
        <v>771800</v>
      </c>
      <c r="P310" s="121">
        <v>727110</v>
      </c>
      <c r="Q310" s="120" t="s">
        <v>95</v>
      </c>
      <c r="R310" s="120">
        <v>714110</v>
      </c>
      <c r="S310" s="120" t="s">
        <v>95</v>
      </c>
      <c r="T310" s="120" t="s">
        <v>95</v>
      </c>
      <c r="U310" s="120" t="s">
        <v>95</v>
      </c>
      <c r="V310" s="120" t="s">
        <v>95</v>
      </c>
    </row>
    <row r="311" spans="1:22" ht="22.25" customHeight="1" x14ac:dyDescent="0.2">
      <c r="A311" s="105" t="s">
        <v>50</v>
      </c>
      <c r="B311" s="103">
        <v>2</v>
      </c>
      <c r="C311" s="121">
        <v>641240</v>
      </c>
      <c r="D311" s="121">
        <v>641230</v>
      </c>
      <c r="E311" s="121">
        <v>641220</v>
      </c>
      <c r="F311" s="121">
        <v>641210</v>
      </c>
      <c r="G311" s="121">
        <v>641260</v>
      </c>
      <c r="H311" s="121">
        <v>641270</v>
      </c>
      <c r="I311" s="121">
        <v>641510</v>
      </c>
      <c r="J311" s="121">
        <v>727120</v>
      </c>
      <c r="K311" s="121">
        <v>727130</v>
      </c>
      <c r="L311" s="121">
        <v>714100</v>
      </c>
      <c r="M311" s="121">
        <v>727140</v>
      </c>
      <c r="N311" s="121">
        <v>771100</v>
      </c>
      <c r="O311" s="121">
        <v>771800</v>
      </c>
      <c r="P311" s="121">
        <v>727110</v>
      </c>
      <c r="Q311" s="121">
        <v>641290</v>
      </c>
      <c r="R311" s="120">
        <v>714110</v>
      </c>
      <c r="S311" s="120" t="s">
        <v>95</v>
      </c>
      <c r="T311" s="120" t="s">
        <v>95</v>
      </c>
      <c r="U311" s="120" t="s">
        <v>95</v>
      </c>
      <c r="V311" s="120" t="s">
        <v>95</v>
      </c>
    </row>
    <row r="312" spans="1:22" ht="22.25" customHeight="1" x14ac:dyDescent="0.2">
      <c r="A312" s="105" t="s">
        <v>51</v>
      </c>
      <c r="B312" s="103">
        <v>3</v>
      </c>
      <c r="C312" s="121">
        <v>641340</v>
      </c>
      <c r="D312" s="121">
        <v>641330</v>
      </c>
      <c r="E312" s="121">
        <v>641320</v>
      </c>
      <c r="F312" s="121">
        <v>641310</v>
      </c>
      <c r="G312" s="121">
        <v>641360</v>
      </c>
      <c r="H312" s="121">
        <v>641370</v>
      </c>
      <c r="I312" s="121">
        <v>641520</v>
      </c>
      <c r="J312" s="121">
        <v>727120</v>
      </c>
      <c r="K312" s="121">
        <v>727130</v>
      </c>
      <c r="L312" s="121">
        <v>714100</v>
      </c>
      <c r="M312" s="121">
        <v>727140</v>
      </c>
      <c r="N312" s="121">
        <v>771100</v>
      </c>
      <c r="O312" s="121">
        <v>771800</v>
      </c>
      <c r="P312" s="121">
        <v>727110</v>
      </c>
      <c r="Q312" s="121">
        <v>641290</v>
      </c>
      <c r="R312" s="120">
        <v>714110</v>
      </c>
      <c r="S312" s="120" t="s">
        <v>95</v>
      </c>
      <c r="T312" s="120" t="s">
        <v>95</v>
      </c>
      <c r="U312" s="120" t="s">
        <v>95</v>
      </c>
      <c r="V312" s="120" t="s">
        <v>95</v>
      </c>
    </row>
    <row r="313" spans="1:22" ht="22.25" customHeight="1" x14ac:dyDescent="0.2">
      <c r="A313" s="105" t="s">
        <v>54</v>
      </c>
      <c r="B313" s="103">
        <v>4</v>
      </c>
      <c r="C313" s="121">
        <v>651140</v>
      </c>
      <c r="D313" s="121">
        <v>651130</v>
      </c>
      <c r="E313" s="121">
        <v>651120</v>
      </c>
      <c r="F313" s="121">
        <v>651110</v>
      </c>
      <c r="G313" s="121">
        <v>651160</v>
      </c>
      <c r="H313" s="121">
        <v>651170</v>
      </c>
      <c r="I313" s="121">
        <v>651510</v>
      </c>
      <c r="J313" s="121">
        <v>727120</v>
      </c>
      <c r="K313" s="121">
        <v>727130</v>
      </c>
      <c r="L313" s="121">
        <v>714100</v>
      </c>
      <c r="M313" s="121">
        <v>727140</v>
      </c>
      <c r="N313" s="121">
        <v>771100</v>
      </c>
      <c r="O313" s="121">
        <v>771800</v>
      </c>
      <c r="P313" s="121">
        <v>727110</v>
      </c>
      <c r="Q313" s="120" t="s">
        <v>95</v>
      </c>
      <c r="R313" s="120">
        <v>714110</v>
      </c>
      <c r="S313" s="120" t="s">
        <v>95</v>
      </c>
      <c r="T313" s="120" t="s">
        <v>95</v>
      </c>
      <c r="U313" s="120" t="s">
        <v>95</v>
      </c>
      <c r="V313" s="120" t="s">
        <v>95</v>
      </c>
    </row>
    <row r="314" spans="1:22" ht="22.25" customHeight="1" x14ac:dyDescent="0.2">
      <c r="A314" s="112" t="s">
        <v>425</v>
      </c>
      <c r="B314" s="103">
        <v>5</v>
      </c>
      <c r="C314" s="122">
        <v>651240</v>
      </c>
      <c r="D314" s="121">
        <v>651230</v>
      </c>
      <c r="E314" s="121">
        <v>651220</v>
      </c>
      <c r="F314" s="121">
        <v>651210</v>
      </c>
      <c r="G314" s="121">
        <v>651260</v>
      </c>
      <c r="H314" s="121">
        <v>651270</v>
      </c>
      <c r="I314" s="121">
        <v>651510</v>
      </c>
      <c r="J314" s="121">
        <v>727120</v>
      </c>
      <c r="K314" s="121">
        <v>727130</v>
      </c>
      <c r="L314" s="121">
        <v>714100</v>
      </c>
      <c r="M314" s="121">
        <v>727140</v>
      </c>
      <c r="N314" s="121">
        <v>771100</v>
      </c>
      <c r="O314" s="121">
        <v>771800</v>
      </c>
      <c r="P314" s="121">
        <v>727110</v>
      </c>
      <c r="Q314" s="121">
        <v>651290</v>
      </c>
      <c r="R314" s="120">
        <v>714110</v>
      </c>
      <c r="S314" s="120" t="s">
        <v>95</v>
      </c>
      <c r="T314" s="120" t="s">
        <v>95</v>
      </c>
      <c r="U314" s="120" t="s">
        <v>95</v>
      </c>
      <c r="V314" s="120" t="s">
        <v>95</v>
      </c>
    </row>
    <row r="315" spans="1:22" ht="22.25" customHeight="1" x14ac:dyDescent="0.2">
      <c r="A315" s="105" t="s">
        <v>52</v>
      </c>
      <c r="B315" s="103">
        <v>6</v>
      </c>
      <c r="C315" s="121">
        <v>651340</v>
      </c>
      <c r="D315" s="121">
        <v>651330</v>
      </c>
      <c r="E315" s="121">
        <v>651320</v>
      </c>
      <c r="F315" s="121">
        <v>651310</v>
      </c>
      <c r="G315" s="121">
        <v>651360</v>
      </c>
      <c r="H315" s="121">
        <v>651370</v>
      </c>
      <c r="I315" s="121">
        <v>651520</v>
      </c>
      <c r="J315" s="121">
        <v>727120</v>
      </c>
      <c r="K315" s="121">
        <v>727130</v>
      </c>
      <c r="L315" s="121">
        <v>714100</v>
      </c>
      <c r="M315" s="121">
        <v>727140</v>
      </c>
      <c r="N315" s="121">
        <v>771100</v>
      </c>
      <c r="O315" s="121">
        <v>771800</v>
      </c>
      <c r="P315" s="121">
        <v>727110</v>
      </c>
      <c r="Q315" s="121">
        <v>651290</v>
      </c>
      <c r="R315" s="120">
        <v>714110</v>
      </c>
      <c r="S315" s="120" t="s">
        <v>95</v>
      </c>
      <c r="T315" s="120" t="s">
        <v>95</v>
      </c>
      <c r="U315" s="120" t="s">
        <v>95</v>
      </c>
      <c r="V315" s="120" t="s">
        <v>95</v>
      </c>
    </row>
    <row r="316" spans="1:22" ht="22.25" customHeight="1" x14ac:dyDescent="0.2">
      <c r="A316" s="105" t="s">
        <v>48</v>
      </c>
      <c r="B316" s="103">
        <v>7</v>
      </c>
      <c r="C316" s="121">
        <v>241100</v>
      </c>
      <c r="D316" s="121">
        <v>241100</v>
      </c>
      <c r="E316" s="121">
        <v>241100</v>
      </c>
      <c r="F316" s="121">
        <v>241100</v>
      </c>
      <c r="G316" s="121">
        <v>241100</v>
      </c>
      <c r="H316" s="121">
        <v>241100</v>
      </c>
      <c r="I316" s="121">
        <v>241100</v>
      </c>
      <c r="J316" s="121">
        <v>241100</v>
      </c>
      <c r="K316" s="121">
        <v>241100</v>
      </c>
      <c r="L316" s="121">
        <v>241100</v>
      </c>
      <c r="M316" s="121">
        <v>241100</v>
      </c>
      <c r="N316" s="121">
        <v>241100</v>
      </c>
      <c r="O316" s="121">
        <v>241100</v>
      </c>
      <c r="P316" s="121">
        <v>241100</v>
      </c>
      <c r="Q316" s="121">
        <v>241100</v>
      </c>
      <c r="R316" s="121">
        <v>241100</v>
      </c>
      <c r="S316" s="120" t="s">
        <v>95</v>
      </c>
      <c r="T316" s="120" t="s">
        <v>95</v>
      </c>
      <c r="U316" s="120" t="s">
        <v>95</v>
      </c>
      <c r="V316" s="120" t="s">
        <v>95</v>
      </c>
    </row>
    <row r="317" spans="1:22" ht="22.25" customHeight="1" x14ac:dyDescent="0.15">
      <c r="A317" s="104" t="s">
        <v>423</v>
      </c>
      <c r="B317" s="103">
        <v>8</v>
      </c>
      <c r="C317" s="121">
        <v>651140</v>
      </c>
      <c r="D317" s="121">
        <v>651130</v>
      </c>
      <c r="E317" s="121">
        <v>651120</v>
      </c>
      <c r="F317" s="121">
        <v>651110</v>
      </c>
      <c r="G317" s="121">
        <v>651160</v>
      </c>
      <c r="H317" s="121">
        <v>651170</v>
      </c>
      <c r="I317" s="121">
        <v>651510</v>
      </c>
      <c r="J317" s="121">
        <v>727120</v>
      </c>
      <c r="K317" s="121">
        <v>727130</v>
      </c>
      <c r="L317" s="121">
        <v>714100</v>
      </c>
      <c r="M317" s="121">
        <v>727140</v>
      </c>
      <c r="N317" s="121">
        <v>771100</v>
      </c>
      <c r="O317" s="121">
        <v>771800</v>
      </c>
      <c r="P317" s="121">
        <v>727110</v>
      </c>
      <c r="Q317" s="120" t="s">
        <v>95</v>
      </c>
      <c r="R317" s="120">
        <v>714110</v>
      </c>
      <c r="S317" s="120">
        <v>783101</v>
      </c>
      <c r="T317" s="120">
        <v>651400</v>
      </c>
      <c r="U317" s="120">
        <v>751111</v>
      </c>
      <c r="V317" s="120">
        <v>751112</v>
      </c>
    </row>
    <row r="318" spans="1:22" ht="22.25" customHeight="1" x14ac:dyDescent="0.15">
      <c r="A318" s="104" t="s">
        <v>424</v>
      </c>
      <c r="B318" s="103">
        <v>9</v>
      </c>
      <c r="C318" s="122">
        <v>651240</v>
      </c>
      <c r="D318" s="121">
        <v>651230</v>
      </c>
      <c r="E318" s="121">
        <v>651220</v>
      </c>
      <c r="F318" s="121">
        <v>651210</v>
      </c>
      <c r="G318" s="121">
        <v>651260</v>
      </c>
      <c r="H318" s="121">
        <v>651270</v>
      </c>
      <c r="I318" s="121">
        <v>651510</v>
      </c>
      <c r="J318" s="121">
        <v>727120</v>
      </c>
      <c r="K318" s="121">
        <v>727130</v>
      </c>
      <c r="L318" s="121">
        <v>714100</v>
      </c>
      <c r="M318" s="121">
        <v>727140</v>
      </c>
      <c r="N318" s="121">
        <v>771100</v>
      </c>
      <c r="O318" s="121">
        <v>771800</v>
      </c>
      <c r="P318" s="121">
        <v>727110</v>
      </c>
      <c r="Q318" s="121">
        <v>651290</v>
      </c>
      <c r="R318" s="120">
        <v>714110</v>
      </c>
      <c r="S318" s="120">
        <v>783101</v>
      </c>
      <c r="T318" s="120">
        <v>651400</v>
      </c>
      <c r="U318" s="120">
        <v>751111</v>
      </c>
      <c r="V318" s="120">
        <v>751112</v>
      </c>
    </row>
  </sheetData>
  <sheetProtection selectLockedCells="1" selectUnlockedCells="1"/>
  <phoneticPr fontId="15" type="noConversion"/>
  <printOptions horizontalCentered="1" verticalCentered="1" headings="1" gridLines="1"/>
  <pageMargins left="0.25" right="0.25" top="0.25" bottom="0.75" header="0.3" footer="0.3"/>
  <pageSetup scale="41" orientation="landscape" r:id="rId1"/>
  <headerFooter scaleWithDoc="0" alignWithMargins="0">
    <oddFooter>&amp;L&amp;8Travel Expense Report Form
Last Updated 04/15/2014&amp;C&amp;8&amp;A&amp;R&amp;"-,Regular"&amp;8 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17</vt:i4>
      </vt:variant>
    </vt:vector>
  </HeadingPairs>
  <TitlesOfParts>
    <vt:vector size="22" baseType="lpstr">
      <vt:lpstr>Instructions</vt:lpstr>
      <vt:lpstr>Expense Report Totals</vt:lpstr>
      <vt:lpstr>Mileage and Other</vt:lpstr>
      <vt:lpstr>Per Diem Calculator</vt:lpstr>
      <vt:lpstr>PERDIEM</vt:lpstr>
      <vt:lpstr>'Per Diem Calculator'!breakfast</vt:lpstr>
      <vt:lpstr>'Per Diem Calculator'!dinner</vt:lpstr>
      <vt:lpstr>EmpandNonAccts</vt:lpstr>
      <vt:lpstr>'Per Diem Calculator'!Incidentals</vt:lpstr>
      <vt:lpstr>'Per Diem Calculator'!lunch</vt:lpstr>
      <vt:lpstr>'Mileage and Other'!Mileage</vt:lpstr>
      <vt:lpstr>Mileage</vt:lpstr>
      <vt:lpstr>'Mileage and Other'!mileage_rates</vt:lpstr>
      <vt:lpstr>NonEmpAcct</vt:lpstr>
      <vt:lpstr>Per_diem_table</vt:lpstr>
      <vt:lpstr>Perdiem</vt:lpstr>
      <vt:lpstr>'Expense Report Totals'!Print_Area</vt:lpstr>
      <vt:lpstr>'Mileage and Other'!Print_Area</vt:lpstr>
      <vt:lpstr>'Per Diem Calculator'!Print_Area</vt:lpstr>
      <vt:lpstr>PERDIEM!Print_Area</vt:lpstr>
      <vt:lpstr>'Per Diem Calculator'!Print_Titles</vt:lpstr>
      <vt:lpstr>'Per Diem Calculator'!tripday</vt:lpstr>
    </vt:vector>
  </TitlesOfParts>
  <Company>University of Michigan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Financial Operations</dc:creator>
  <cp:lastModifiedBy>Microsoft Office User</cp:lastModifiedBy>
  <cp:lastPrinted>2017-12-14T18:01:12Z</cp:lastPrinted>
  <dcterms:created xsi:type="dcterms:W3CDTF">1998-05-26T21:44:32Z</dcterms:created>
  <dcterms:modified xsi:type="dcterms:W3CDTF">2022-12-01T17:51:58Z</dcterms:modified>
</cp:coreProperties>
</file>